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GLC\Licitacoes\EDITAIS DE LICITAÇOES\Editais 2019\Edital 0000012.2019\"/>
    </mc:Choice>
  </mc:AlternateContent>
  <bookViews>
    <workbookView xWindow="10035" yWindow="60" windowWidth="10530" windowHeight="7965" tabRatio="594"/>
  </bookViews>
  <sheets>
    <sheet name="REFORMA LOGOS" sheetId="10" r:id="rId1"/>
  </sheets>
  <definedNames>
    <definedName name="_xlnm.Print_Area" localSheetId="0">'REFORMA LOGOS'!$A$1:$K$679</definedName>
    <definedName name="_xlnm.Print_Titles" localSheetId="0">'REFORMA LOGOS'!$12:$13</definedName>
  </definedNames>
  <calcPr calcId="162913" fullPrecision="0"/>
</workbook>
</file>

<file path=xl/calcChain.xml><?xml version="1.0" encoding="utf-8"?>
<calcChain xmlns="http://schemas.openxmlformats.org/spreadsheetml/2006/main">
  <c r="J665" i="10" l="1"/>
  <c r="I665" i="10"/>
  <c r="J627" i="10"/>
  <c r="I627" i="10"/>
  <c r="J589" i="10"/>
  <c r="I589" i="10"/>
  <c r="J557" i="10"/>
  <c r="I557" i="10"/>
  <c r="J522" i="10"/>
  <c r="I522" i="10"/>
  <c r="J488" i="10"/>
  <c r="I488" i="10"/>
  <c r="J451" i="10"/>
  <c r="I451" i="10"/>
  <c r="J414" i="10"/>
  <c r="I414" i="10"/>
  <c r="J372" i="10"/>
  <c r="I372" i="10"/>
  <c r="J335" i="10"/>
  <c r="I335" i="10"/>
  <c r="J300" i="10"/>
  <c r="I300" i="10"/>
  <c r="J263" i="10"/>
  <c r="I263" i="10"/>
  <c r="J223" i="10"/>
  <c r="I223" i="10"/>
  <c r="J190" i="10"/>
  <c r="I190" i="10"/>
  <c r="J152" i="10"/>
  <c r="I152" i="10"/>
  <c r="J114" i="10"/>
  <c r="I114" i="10"/>
  <c r="J78" i="10"/>
  <c r="I78" i="10"/>
  <c r="J646" i="10"/>
  <c r="J645" i="10"/>
  <c r="J644" i="10"/>
  <c r="J608" i="10"/>
  <c r="J607" i="10"/>
  <c r="J606" i="10"/>
  <c r="J574" i="10"/>
  <c r="J540" i="10"/>
  <c r="J539" i="10"/>
  <c r="J506" i="10"/>
  <c r="J505" i="10"/>
  <c r="J470" i="10"/>
  <c r="J469" i="10"/>
  <c r="J468" i="10"/>
  <c r="J433" i="10"/>
  <c r="J432" i="10"/>
  <c r="J431" i="10"/>
  <c r="J395" i="10"/>
  <c r="J394" i="10"/>
  <c r="J393" i="10"/>
  <c r="J392" i="10"/>
  <c r="J391" i="10"/>
  <c r="J390" i="10"/>
  <c r="J389" i="10"/>
  <c r="J354" i="10"/>
  <c r="J353" i="10"/>
  <c r="J352" i="10"/>
  <c r="J318" i="10"/>
  <c r="J317" i="10"/>
  <c r="J282" i="10"/>
  <c r="J281" i="10"/>
  <c r="J280" i="10"/>
  <c r="J243" i="10"/>
  <c r="J242" i="10"/>
  <c r="J241" i="10"/>
  <c r="J240" i="10"/>
  <c r="J208" i="10"/>
  <c r="J207" i="10"/>
  <c r="J171" i="10"/>
  <c r="J170" i="10"/>
  <c r="J169" i="10"/>
  <c r="J133" i="10"/>
  <c r="J132" i="10"/>
  <c r="J131" i="10"/>
  <c r="J98" i="10"/>
  <c r="J96" i="10"/>
  <c r="J95" i="10"/>
  <c r="J59" i="10"/>
  <c r="J58" i="10"/>
  <c r="J57" i="10"/>
  <c r="J677" i="10"/>
  <c r="I677" i="10"/>
  <c r="J676" i="10"/>
  <c r="I676" i="10"/>
  <c r="J675" i="10"/>
  <c r="I675" i="10"/>
  <c r="J674" i="10"/>
  <c r="I674" i="10"/>
  <c r="J673" i="10"/>
  <c r="I673" i="10"/>
  <c r="J672" i="10"/>
  <c r="I672" i="10"/>
  <c r="J671" i="10"/>
  <c r="I671" i="10"/>
  <c r="J663" i="10"/>
  <c r="I663" i="10"/>
  <c r="J662" i="10"/>
  <c r="I662" i="10"/>
  <c r="J661" i="10"/>
  <c r="I661" i="10"/>
  <c r="J660" i="10"/>
  <c r="I660" i="10"/>
  <c r="J659" i="10"/>
  <c r="I659" i="10"/>
  <c r="J658" i="10"/>
  <c r="I658" i="10"/>
  <c r="J657" i="10"/>
  <c r="I657" i="10"/>
  <c r="J656" i="10"/>
  <c r="I656" i="10"/>
  <c r="J655" i="10"/>
  <c r="I655" i="10"/>
  <c r="J653" i="10"/>
  <c r="I653" i="10"/>
  <c r="J652" i="10"/>
  <c r="I652" i="10"/>
  <c r="J651" i="10"/>
  <c r="I651" i="10"/>
  <c r="J649" i="10"/>
  <c r="I649" i="10"/>
  <c r="J648" i="10"/>
  <c r="I648" i="10"/>
  <c r="J639" i="10"/>
  <c r="I639" i="10"/>
  <c r="J638" i="10"/>
  <c r="I638" i="10"/>
  <c r="J637" i="10"/>
  <c r="I637" i="10"/>
  <c r="J636" i="10"/>
  <c r="I636" i="10"/>
  <c r="J635" i="10"/>
  <c r="I635" i="10"/>
  <c r="J634" i="10"/>
  <c r="I634" i="10"/>
  <c r="J633" i="10"/>
  <c r="I633" i="10"/>
  <c r="J625" i="10"/>
  <c r="I625" i="10"/>
  <c r="J624" i="10"/>
  <c r="I624" i="10"/>
  <c r="J623" i="10"/>
  <c r="I623" i="10"/>
  <c r="J622" i="10"/>
  <c r="I622" i="10"/>
  <c r="J621" i="10"/>
  <c r="I621" i="10"/>
  <c r="J620" i="10"/>
  <c r="I620" i="10"/>
  <c r="J619" i="10"/>
  <c r="I619" i="10"/>
  <c r="J618" i="10"/>
  <c r="I618" i="10"/>
  <c r="J617" i="10"/>
  <c r="I617" i="10"/>
  <c r="J615" i="10"/>
  <c r="I615" i="10"/>
  <c r="J614" i="10"/>
  <c r="I614" i="10"/>
  <c r="J612" i="10"/>
  <c r="I612" i="10"/>
  <c r="J611" i="10"/>
  <c r="I611" i="10"/>
  <c r="J610" i="10"/>
  <c r="I610" i="10"/>
  <c r="J601" i="10"/>
  <c r="I601" i="10"/>
  <c r="J600" i="10"/>
  <c r="I600" i="10"/>
  <c r="J599" i="10"/>
  <c r="I599" i="10"/>
  <c r="J598" i="10"/>
  <c r="I598" i="10"/>
  <c r="J597" i="10"/>
  <c r="I597" i="10"/>
  <c r="J596" i="10"/>
  <c r="I596" i="10"/>
  <c r="J595" i="10"/>
  <c r="I595" i="10"/>
  <c r="J587" i="10"/>
  <c r="I587" i="10"/>
  <c r="J586" i="10"/>
  <c r="I586" i="10"/>
  <c r="J585" i="10"/>
  <c r="I585" i="10"/>
  <c r="J584" i="10"/>
  <c r="I584" i="10"/>
  <c r="J583" i="10"/>
  <c r="I583" i="10"/>
  <c r="J582" i="10"/>
  <c r="I582" i="10"/>
  <c r="J581" i="10"/>
  <c r="I581" i="10"/>
  <c r="J580" i="10"/>
  <c r="I580" i="10"/>
  <c r="J579" i="10"/>
  <c r="I579" i="10"/>
  <c r="J577" i="10"/>
  <c r="I577" i="10"/>
  <c r="J576" i="10"/>
  <c r="I576" i="10"/>
  <c r="J569" i="10"/>
  <c r="I569" i="10"/>
  <c r="J568" i="10"/>
  <c r="I568" i="10"/>
  <c r="J567" i="10"/>
  <c r="I567" i="10"/>
  <c r="J566" i="10"/>
  <c r="I566" i="10"/>
  <c r="J565" i="10"/>
  <c r="I565" i="10"/>
  <c r="J564" i="10"/>
  <c r="I564" i="10"/>
  <c r="J563" i="10"/>
  <c r="I563" i="10"/>
  <c r="J555" i="10"/>
  <c r="I555" i="10"/>
  <c r="J554" i="10"/>
  <c r="I554" i="10"/>
  <c r="J553" i="10"/>
  <c r="I553" i="10"/>
  <c r="J552" i="10"/>
  <c r="I552" i="10"/>
  <c r="J551" i="10"/>
  <c r="I551" i="10"/>
  <c r="J550" i="10"/>
  <c r="I550" i="10"/>
  <c r="J549" i="10"/>
  <c r="I549" i="10"/>
  <c r="J548" i="10"/>
  <c r="I548" i="10"/>
  <c r="J547" i="10"/>
  <c r="I547" i="10"/>
  <c r="J545" i="10"/>
  <c r="I545" i="10"/>
  <c r="J544" i="10"/>
  <c r="I544" i="10"/>
  <c r="J542" i="10"/>
  <c r="I542" i="10"/>
  <c r="J534" i="10"/>
  <c r="I534" i="10"/>
  <c r="J533" i="10"/>
  <c r="I533" i="10"/>
  <c r="J532" i="10"/>
  <c r="I532" i="10"/>
  <c r="J531" i="10"/>
  <c r="I531" i="10"/>
  <c r="J530" i="10"/>
  <c r="I530" i="10"/>
  <c r="J529" i="10"/>
  <c r="I529" i="10"/>
  <c r="J528" i="10"/>
  <c r="I528" i="10"/>
  <c r="J520" i="10"/>
  <c r="I520" i="10"/>
  <c r="J519" i="10"/>
  <c r="I519" i="10"/>
  <c r="J518" i="10"/>
  <c r="I518" i="10"/>
  <c r="J517" i="10"/>
  <c r="I517" i="10"/>
  <c r="J516" i="10"/>
  <c r="I516" i="10"/>
  <c r="J515" i="10"/>
  <c r="I515" i="10"/>
  <c r="J514" i="10"/>
  <c r="I514" i="10"/>
  <c r="J513" i="10"/>
  <c r="I513" i="10"/>
  <c r="J512" i="10"/>
  <c r="I512" i="10"/>
  <c r="J510" i="10"/>
  <c r="I510" i="10"/>
  <c r="J509" i="10"/>
  <c r="I509" i="10"/>
  <c r="J508" i="10"/>
  <c r="I508" i="10"/>
  <c r="J500" i="10"/>
  <c r="I500" i="10"/>
  <c r="J499" i="10"/>
  <c r="I499" i="10"/>
  <c r="J498" i="10"/>
  <c r="I498" i="10"/>
  <c r="J497" i="10"/>
  <c r="I497" i="10"/>
  <c r="J496" i="10"/>
  <c r="I496" i="10"/>
  <c r="J495" i="10"/>
  <c r="I495" i="10"/>
  <c r="J494" i="10"/>
  <c r="I494" i="10"/>
  <c r="J486" i="10"/>
  <c r="I486" i="10"/>
  <c r="J485" i="10"/>
  <c r="I485" i="10"/>
  <c r="J484" i="10"/>
  <c r="I484" i="10"/>
  <c r="J483" i="10"/>
  <c r="I483" i="10"/>
  <c r="J482" i="10"/>
  <c r="I482" i="10"/>
  <c r="J481" i="10"/>
  <c r="I481" i="10"/>
  <c r="J480" i="10"/>
  <c r="I480" i="10"/>
  <c r="J479" i="10"/>
  <c r="I479" i="10"/>
  <c r="J478" i="10"/>
  <c r="I478" i="10"/>
  <c r="J476" i="10"/>
  <c r="I476" i="10"/>
  <c r="J475" i="10"/>
  <c r="I475" i="10"/>
  <c r="J473" i="10"/>
  <c r="I473" i="10"/>
  <c r="J472" i="10"/>
  <c r="I472" i="10"/>
  <c r="J463" i="10"/>
  <c r="I463" i="10"/>
  <c r="J462" i="10"/>
  <c r="I462" i="10"/>
  <c r="J461" i="10"/>
  <c r="I461" i="10"/>
  <c r="J460" i="10"/>
  <c r="I460" i="10"/>
  <c r="J459" i="10"/>
  <c r="I459" i="10"/>
  <c r="J458" i="10"/>
  <c r="I458" i="10"/>
  <c r="J457" i="10"/>
  <c r="I457" i="10"/>
  <c r="J449" i="10"/>
  <c r="I449" i="10"/>
  <c r="J448" i="10"/>
  <c r="I448" i="10"/>
  <c r="J447" i="10"/>
  <c r="I447" i="10"/>
  <c r="J446" i="10"/>
  <c r="I446" i="10"/>
  <c r="J445" i="10"/>
  <c r="I445" i="10"/>
  <c r="J444" i="10"/>
  <c r="I444" i="10"/>
  <c r="J443" i="10"/>
  <c r="I443" i="10"/>
  <c r="J442" i="10"/>
  <c r="I442" i="10"/>
  <c r="J441" i="10"/>
  <c r="I441" i="10"/>
  <c r="J439" i="10"/>
  <c r="I439" i="10"/>
  <c r="J438" i="10"/>
  <c r="I438" i="10"/>
  <c r="J437" i="10"/>
  <c r="I437" i="10"/>
  <c r="J435" i="10"/>
  <c r="I435" i="10"/>
  <c r="J426" i="10"/>
  <c r="I426" i="10"/>
  <c r="J425" i="10"/>
  <c r="I425" i="10"/>
  <c r="J424" i="10"/>
  <c r="I424" i="10"/>
  <c r="J423" i="10"/>
  <c r="I423" i="10"/>
  <c r="J422" i="10"/>
  <c r="I422" i="10"/>
  <c r="J421" i="10"/>
  <c r="I421" i="10"/>
  <c r="J420" i="10"/>
  <c r="I420" i="10"/>
  <c r="J412" i="10"/>
  <c r="I412" i="10"/>
  <c r="J411" i="10"/>
  <c r="I411" i="10"/>
  <c r="J410" i="10"/>
  <c r="I410" i="10"/>
  <c r="J409" i="10"/>
  <c r="I409" i="10"/>
  <c r="J408" i="10"/>
  <c r="I408" i="10"/>
  <c r="J407" i="10"/>
  <c r="I407" i="10"/>
  <c r="J406" i="10"/>
  <c r="I406" i="10"/>
  <c r="J405" i="10"/>
  <c r="I405" i="10"/>
  <c r="J404" i="10"/>
  <c r="I404" i="10"/>
  <c r="J402" i="10"/>
  <c r="I402" i="10"/>
  <c r="J401" i="10"/>
  <c r="I401" i="10"/>
  <c r="J400" i="10"/>
  <c r="I400" i="10"/>
  <c r="J398" i="10"/>
  <c r="I398" i="10"/>
  <c r="J397" i="10"/>
  <c r="I397" i="10"/>
  <c r="J384" i="10"/>
  <c r="I384" i="10"/>
  <c r="J383" i="10"/>
  <c r="I383" i="10"/>
  <c r="J382" i="10"/>
  <c r="I382" i="10"/>
  <c r="J381" i="10"/>
  <c r="I381" i="10"/>
  <c r="J380" i="10"/>
  <c r="I380" i="10"/>
  <c r="J379" i="10"/>
  <c r="I379" i="10"/>
  <c r="J378" i="10"/>
  <c r="I378" i="10"/>
  <c r="J370" i="10"/>
  <c r="I370" i="10"/>
  <c r="J369" i="10"/>
  <c r="I369" i="10"/>
  <c r="J368" i="10"/>
  <c r="I368" i="10"/>
  <c r="J367" i="10"/>
  <c r="I367" i="10"/>
  <c r="J366" i="10"/>
  <c r="I366" i="10"/>
  <c r="J365" i="10"/>
  <c r="I365" i="10"/>
  <c r="J364" i="10"/>
  <c r="I364" i="10"/>
  <c r="J363" i="10"/>
  <c r="I363" i="10"/>
  <c r="J362" i="10"/>
  <c r="I362" i="10"/>
  <c r="J360" i="10"/>
  <c r="I360" i="10"/>
  <c r="J359" i="10"/>
  <c r="I359" i="10"/>
  <c r="J358" i="10"/>
  <c r="I358" i="10"/>
  <c r="J356" i="10"/>
  <c r="I356" i="10"/>
  <c r="J347" i="10"/>
  <c r="I347" i="10"/>
  <c r="J346" i="10"/>
  <c r="I346" i="10"/>
  <c r="J345" i="10"/>
  <c r="I345" i="10"/>
  <c r="J344" i="10"/>
  <c r="I344" i="10"/>
  <c r="J343" i="10"/>
  <c r="I343" i="10"/>
  <c r="J342" i="10"/>
  <c r="I342" i="10"/>
  <c r="J341" i="10"/>
  <c r="I341" i="10"/>
  <c r="J333" i="10"/>
  <c r="I333" i="10"/>
  <c r="J332" i="10"/>
  <c r="I332" i="10"/>
  <c r="J331" i="10"/>
  <c r="I331" i="10"/>
  <c r="J330" i="10"/>
  <c r="I330" i="10"/>
  <c r="J329" i="10"/>
  <c r="I329" i="10"/>
  <c r="J328" i="10"/>
  <c r="I328" i="10"/>
  <c r="J327" i="10"/>
  <c r="I327" i="10"/>
  <c r="J326" i="10"/>
  <c r="I326" i="10"/>
  <c r="J325" i="10"/>
  <c r="I325" i="10"/>
  <c r="J323" i="10"/>
  <c r="I323" i="10"/>
  <c r="J322" i="10"/>
  <c r="I322" i="10"/>
  <c r="J320" i="10"/>
  <c r="I320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8" i="10"/>
  <c r="I288" i="10"/>
  <c r="J287" i="10"/>
  <c r="I287" i="10"/>
  <c r="J286" i="10"/>
  <c r="I286" i="10"/>
  <c r="J284" i="10"/>
  <c r="I284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J269" i="10"/>
  <c r="I269" i="10"/>
  <c r="J261" i="10"/>
  <c r="I261" i="10"/>
  <c r="J260" i="10"/>
  <c r="I260" i="10"/>
  <c r="J259" i="10"/>
  <c r="I259" i="10"/>
  <c r="J258" i="10"/>
  <c r="I258" i="10"/>
  <c r="J257" i="10"/>
  <c r="I257" i="10"/>
  <c r="J256" i="10"/>
  <c r="I256" i="10"/>
  <c r="J255" i="10"/>
  <c r="I255" i="10"/>
  <c r="J254" i="10"/>
  <c r="I254" i="10"/>
  <c r="J253" i="10"/>
  <c r="I253" i="10"/>
  <c r="J251" i="10"/>
  <c r="I251" i="10"/>
  <c r="J250" i="10"/>
  <c r="I250" i="10"/>
  <c r="J249" i="10"/>
  <c r="I249" i="10"/>
  <c r="J248" i="10"/>
  <c r="I248" i="10"/>
  <c r="J246" i="10"/>
  <c r="I246" i="10"/>
  <c r="J245" i="10"/>
  <c r="I245" i="10"/>
  <c r="J235" i="10"/>
  <c r="I235" i="10"/>
  <c r="J234" i="10"/>
  <c r="I234" i="10"/>
  <c r="J233" i="10"/>
  <c r="I233" i="10"/>
  <c r="J232" i="10"/>
  <c r="I232" i="10"/>
  <c r="J231" i="10"/>
  <c r="I231" i="10"/>
  <c r="J230" i="10"/>
  <c r="I230" i="10"/>
  <c r="J229" i="10"/>
  <c r="I229" i="10"/>
  <c r="J221" i="10"/>
  <c r="I221" i="10"/>
  <c r="J220" i="10"/>
  <c r="I220" i="10"/>
  <c r="J219" i="10"/>
  <c r="I219" i="10"/>
  <c r="J218" i="10"/>
  <c r="I218" i="10"/>
  <c r="J217" i="10"/>
  <c r="I217" i="10"/>
  <c r="J216" i="10"/>
  <c r="I216" i="10"/>
  <c r="J215" i="10"/>
  <c r="I215" i="10"/>
  <c r="J214" i="10"/>
  <c r="I214" i="10"/>
  <c r="J213" i="10"/>
  <c r="I213" i="10"/>
  <c r="J211" i="10"/>
  <c r="I211" i="10"/>
  <c r="J210" i="10"/>
  <c r="I210" i="10"/>
  <c r="J202" i="10"/>
  <c r="I202" i="10"/>
  <c r="J201" i="10"/>
  <c r="I201" i="10"/>
  <c r="J200" i="10"/>
  <c r="I200" i="10"/>
  <c r="J199" i="10"/>
  <c r="I199" i="10"/>
  <c r="J198" i="10"/>
  <c r="I198" i="10"/>
  <c r="J197" i="10"/>
  <c r="I197" i="10"/>
  <c r="J196" i="10"/>
  <c r="I196" i="10"/>
  <c r="J188" i="10"/>
  <c r="I188" i="10"/>
  <c r="J187" i="10"/>
  <c r="I187" i="10"/>
  <c r="J186" i="10"/>
  <c r="I186" i="10"/>
  <c r="J185" i="10"/>
  <c r="I185" i="10"/>
  <c r="J184" i="10"/>
  <c r="I184" i="10"/>
  <c r="J183" i="10"/>
  <c r="I183" i="10"/>
  <c r="J182" i="10"/>
  <c r="I182" i="10"/>
  <c r="J181" i="10"/>
  <c r="I181" i="10"/>
  <c r="J180" i="10"/>
  <c r="I180" i="10"/>
  <c r="J178" i="10"/>
  <c r="I178" i="10"/>
  <c r="J177" i="10"/>
  <c r="I177" i="10"/>
  <c r="J175" i="10"/>
  <c r="I175" i="10"/>
  <c r="J174" i="10"/>
  <c r="I174" i="10"/>
  <c r="J173" i="10"/>
  <c r="I173" i="10"/>
  <c r="J164" i="10"/>
  <c r="I164" i="10"/>
  <c r="J163" i="10"/>
  <c r="I163" i="10"/>
  <c r="J162" i="10"/>
  <c r="I162" i="10"/>
  <c r="J161" i="10"/>
  <c r="I161" i="10"/>
  <c r="J160" i="10"/>
  <c r="I160" i="10"/>
  <c r="J159" i="10"/>
  <c r="I159" i="10"/>
  <c r="J158" i="10"/>
  <c r="I158" i="10"/>
  <c r="J150" i="10"/>
  <c r="I150" i="10"/>
  <c r="J149" i="10"/>
  <c r="I149" i="10"/>
  <c r="J148" i="10"/>
  <c r="I148" i="10"/>
  <c r="J147" i="10"/>
  <c r="I147" i="10"/>
  <c r="J146" i="10"/>
  <c r="I146" i="10"/>
  <c r="J145" i="10"/>
  <c r="I145" i="10"/>
  <c r="J144" i="10"/>
  <c r="I144" i="10"/>
  <c r="J143" i="10"/>
  <c r="I143" i="10"/>
  <c r="J142" i="10"/>
  <c r="I142" i="10"/>
  <c r="J140" i="10"/>
  <c r="I140" i="10"/>
  <c r="J139" i="10"/>
  <c r="I139" i="10"/>
  <c r="J137" i="10"/>
  <c r="I137" i="10"/>
  <c r="J136" i="10"/>
  <c r="I136" i="10"/>
  <c r="J135" i="10"/>
  <c r="I135" i="10"/>
  <c r="J126" i="10"/>
  <c r="I126" i="10"/>
  <c r="J125" i="10"/>
  <c r="I125" i="10"/>
  <c r="J124" i="10"/>
  <c r="I124" i="10"/>
  <c r="J123" i="10"/>
  <c r="I123" i="10"/>
  <c r="J122" i="10"/>
  <c r="I122" i="10"/>
  <c r="J121" i="10"/>
  <c r="I121" i="10"/>
  <c r="J120" i="10"/>
  <c r="I120" i="10"/>
  <c r="J112" i="10"/>
  <c r="I112" i="10"/>
  <c r="J111" i="10"/>
  <c r="I111" i="10"/>
  <c r="J110" i="10"/>
  <c r="I110" i="10"/>
  <c r="J109" i="10"/>
  <c r="I109" i="10"/>
  <c r="J108" i="10"/>
  <c r="I108" i="10"/>
  <c r="J107" i="10"/>
  <c r="I107" i="10"/>
  <c r="J106" i="10"/>
  <c r="I106" i="10"/>
  <c r="J105" i="10"/>
  <c r="I105" i="10"/>
  <c r="J104" i="10"/>
  <c r="I104" i="10"/>
  <c r="J102" i="10"/>
  <c r="I102" i="10"/>
  <c r="J101" i="10"/>
  <c r="I101" i="10"/>
  <c r="J99" i="10"/>
  <c r="I99" i="10"/>
  <c r="J90" i="10"/>
  <c r="I90" i="10"/>
  <c r="J89" i="10"/>
  <c r="I89" i="10"/>
  <c r="J88" i="10"/>
  <c r="I88" i="10"/>
  <c r="J87" i="10"/>
  <c r="I87" i="10"/>
  <c r="J86" i="10"/>
  <c r="I86" i="10"/>
  <c r="J85" i="10"/>
  <c r="I85" i="10"/>
  <c r="J84" i="10"/>
  <c r="I84" i="10"/>
  <c r="J76" i="10"/>
  <c r="I76" i="10"/>
  <c r="J75" i="10"/>
  <c r="I75" i="10"/>
  <c r="J74" i="10"/>
  <c r="I74" i="10"/>
  <c r="J73" i="10"/>
  <c r="I73" i="10"/>
  <c r="J72" i="10"/>
  <c r="I72" i="10"/>
  <c r="J71" i="10"/>
  <c r="I71" i="10"/>
  <c r="J70" i="10"/>
  <c r="I70" i="10"/>
  <c r="J69" i="10"/>
  <c r="I69" i="10"/>
  <c r="J68" i="10"/>
  <c r="I68" i="10"/>
  <c r="J66" i="10"/>
  <c r="I66" i="10"/>
  <c r="J65" i="10"/>
  <c r="I65" i="10"/>
  <c r="J64" i="10"/>
  <c r="I64" i="10"/>
  <c r="J62" i="10"/>
  <c r="I62" i="10"/>
  <c r="J61" i="10"/>
  <c r="I61" i="10"/>
  <c r="J40" i="10"/>
  <c r="I40" i="10"/>
  <c r="J52" i="10"/>
  <c r="I52" i="10"/>
  <c r="J51" i="10"/>
  <c r="I51" i="10"/>
  <c r="J50" i="10"/>
  <c r="I50" i="10"/>
  <c r="J49" i="10"/>
  <c r="I49" i="10"/>
  <c r="J48" i="10"/>
  <c r="I48" i="10"/>
  <c r="J47" i="10"/>
  <c r="I47" i="10"/>
  <c r="J46" i="10"/>
  <c r="I46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  <c r="J31" i="10"/>
  <c r="I31" i="10"/>
  <c r="J30" i="10"/>
  <c r="I30" i="10"/>
  <c r="J28" i="10"/>
  <c r="I28" i="10"/>
  <c r="J27" i="10"/>
  <c r="I27" i="10"/>
  <c r="J26" i="10"/>
  <c r="I26" i="10"/>
  <c r="J24" i="10"/>
  <c r="I24" i="10"/>
  <c r="J23" i="10"/>
  <c r="I23" i="10"/>
  <c r="I22" i="10"/>
  <c r="J22" i="10"/>
  <c r="J19" i="10"/>
  <c r="J20" i="10"/>
  <c r="J18" i="10"/>
  <c r="G535" i="10"/>
  <c r="F535" i="10"/>
  <c r="J535" i="10" l="1"/>
  <c r="I535" i="10"/>
  <c r="H245" i="10"/>
  <c r="H62" i="10"/>
  <c r="K61" i="10"/>
  <c r="H61" i="10"/>
  <c r="K245" i="10" l="1"/>
  <c r="K62" i="10"/>
  <c r="H646" i="10"/>
  <c r="H645" i="10"/>
  <c r="H644" i="10"/>
  <c r="H608" i="10"/>
  <c r="H607" i="10"/>
  <c r="H606" i="10"/>
  <c r="H574" i="10"/>
  <c r="H540" i="10"/>
  <c r="H539" i="10"/>
  <c r="H506" i="10"/>
  <c r="H505" i="10"/>
  <c r="H470" i="10"/>
  <c r="H469" i="10"/>
  <c r="H468" i="10"/>
  <c r="H433" i="10"/>
  <c r="H432" i="10"/>
  <c r="H431" i="10"/>
  <c r="H395" i="10"/>
  <c r="H394" i="10"/>
  <c r="H393" i="10"/>
  <c r="H392" i="10"/>
  <c r="H391" i="10"/>
  <c r="H390" i="10"/>
  <c r="H389" i="10"/>
  <c r="H354" i="10"/>
  <c r="H353" i="10"/>
  <c r="H352" i="10"/>
  <c r="H318" i="10"/>
  <c r="H317" i="10"/>
  <c r="H282" i="10"/>
  <c r="H281" i="10"/>
  <c r="H280" i="10"/>
  <c r="H243" i="10"/>
  <c r="H242" i="10"/>
  <c r="H241" i="10"/>
  <c r="H240" i="10"/>
  <c r="H208" i="10"/>
  <c r="H207" i="10"/>
  <c r="H171" i="10"/>
  <c r="H170" i="10"/>
  <c r="H169" i="10"/>
  <c r="H133" i="10"/>
  <c r="H132" i="10"/>
  <c r="H131" i="10"/>
  <c r="H99" i="10"/>
  <c r="H98" i="10"/>
  <c r="H96" i="10"/>
  <c r="H95" i="10"/>
  <c r="H59" i="10"/>
  <c r="H58" i="10"/>
  <c r="H57" i="10"/>
  <c r="H20" i="10"/>
  <c r="H19" i="10"/>
  <c r="H40" i="10"/>
  <c r="H78" i="10"/>
  <c r="H114" i="10"/>
  <c r="H152" i="10"/>
  <c r="H190" i="10"/>
  <c r="H223" i="10"/>
  <c r="H263" i="10"/>
  <c r="H300" i="10"/>
  <c r="H335" i="10"/>
  <c r="H372" i="10"/>
  <c r="H414" i="10"/>
  <c r="H451" i="10"/>
  <c r="H488" i="10"/>
  <c r="H522" i="10"/>
  <c r="H557" i="10"/>
  <c r="H589" i="10"/>
  <c r="H627" i="10"/>
  <c r="H665" i="10"/>
  <c r="H677" i="10"/>
  <c r="H676" i="10"/>
  <c r="H675" i="10"/>
  <c r="H674" i="10"/>
  <c r="H673" i="10"/>
  <c r="H672" i="10"/>
  <c r="H671" i="10"/>
  <c r="H663" i="10"/>
  <c r="H662" i="10"/>
  <c r="H661" i="10"/>
  <c r="H660" i="10"/>
  <c r="H659" i="10"/>
  <c r="H658" i="10"/>
  <c r="H657" i="10"/>
  <c r="H656" i="10"/>
  <c r="H655" i="10"/>
  <c r="H653" i="10"/>
  <c r="H652" i="10"/>
  <c r="H651" i="10"/>
  <c r="H649" i="10"/>
  <c r="H648" i="10"/>
  <c r="H639" i="10"/>
  <c r="H638" i="10"/>
  <c r="H637" i="10"/>
  <c r="H636" i="10"/>
  <c r="H635" i="10"/>
  <c r="H634" i="10"/>
  <c r="H633" i="10"/>
  <c r="H625" i="10"/>
  <c r="H624" i="10"/>
  <c r="H623" i="10"/>
  <c r="H622" i="10"/>
  <c r="H621" i="10"/>
  <c r="H620" i="10"/>
  <c r="H619" i="10"/>
  <c r="H618" i="10"/>
  <c r="H617" i="10"/>
  <c r="H615" i="10"/>
  <c r="H614" i="10"/>
  <c r="H612" i="10"/>
  <c r="H611" i="10"/>
  <c r="H610" i="10"/>
  <c r="H601" i="10"/>
  <c r="H600" i="10"/>
  <c r="H599" i="10"/>
  <c r="H598" i="10"/>
  <c r="H597" i="10"/>
  <c r="H596" i="10"/>
  <c r="H595" i="10"/>
  <c r="H587" i="10"/>
  <c r="H586" i="10"/>
  <c r="H585" i="10"/>
  <c r="H584" i="10"/>
  <c r="H583" i="10"/>
  <c r="H582" i="10"/>
  <c r="H581" i="10"/>
  <c r="H580" i="10"/>
  <c r="H579" i="10"/>
  <c r="H577" i="10"/>
  <c r="H576" i="10"/>
  <c r="H569" i="10"/>
  <c r="H568" i="10"/>
  <c r="H567" i="10"/>
  <c r="H566" i="10"/>
  <c r="H565" i="10"/>
  <c r="H564" i="10"/>
  <c r="H563" i="10"/>
  <c r="H555" i="10"/>
  <c r="H554" i="10"/>
  <c r="H553" i="10"/>
  <c r="H552" i="10"/>
  <c r="H551" i="10"/>
  <c r="H550" i="10"/>
  <c r="H549" i="10"/>
  <c r="H548" i="10"/>
  <c r="H547" i="10"/>
  <c r="H545" i="10"/>
  <c r="H544" i="10"/>
  <c r="H542" i="10"/>
  <c r="H534" i="10"/>
  <c r="H533" i="10"/>
  <c r="H532" i="10"/>
  <c r="H531" i="10"/>
  <c r="H530" i="10"/>
  <c r="H529" i="10"/>
  <c r="H528" i="10"/>
  <c r="H520" i="10"/>
  <c r="H519" i="10"/>
  <c r="H518" i="10"/>
  <c r="H517" i="10"/>
  <c r="H516" i="10"/>
  <c r="H515" i="10"/>
  <c r="H514" i="10"/>
  <c r="H513" i="10"/>
  <c r="H512" i="10"/>
  <c r="H510" i="10"/>
  <c r="H509" i="10"/>
  <c r="H508" i="10"/>
  <c r="H500" i="10"/>
  <c r="H499" i="10"/>
  <c r="H498" i="10"/>
  <c r="H497" i="10"/>
  <c r="H496" i="10"/>
  <c r="H495" i="10"/>
  <c r="H494" i="10"/>
  <c r="H486" i="10"/>
  <c r="H485" i="10"/>
  <c r="H484" i="10"/>
  <c r="H483" i="10"/>
  <c r="H482" i="10"/>
  <c r="H481" i="10"/>
  <c r="H480" i="10"/>
  <c r="H479" i="10"/>
  <c r="H478" i="10"/>
  <c r="H476" i="10"/>
  <c r="H475" i="10"/>
  <c r="H473" i="10"/>
  <c r="H472" i="10"/>
  <c r="H463" i="10"/>
  <c r="H462" i="10"/>
  <c r="H461" i="10"/>
  <c r="H460" i="10"/>
  <c r="H459" i="10"/>
  <c r="H458" i="10"/>
  <c r="H457" i="10"/>
  <c r="H449" i="10"/>
  <c r="H448" i="10"/>
  <c r="H447" i="10"/>
  <c r="H446" i="10"/>
  <c r="H445" i="10"/>
  <c r="H444" i="10"/>
  <c r="H443" i="10"/>
  <c r="H442" i="10"/>
  <c r="H441" i="10"/>
  <c r="H439" i="10"/>
  <c r="H438" i="10"/>
  <c r="H437" i="10"/>
  <c r="H435" i="10"/>
  <c r="H426" i="10"/>
  <c r="H425" i="10"/>
  <c r="H424" i="10"/>
  <c r="H423" i="10"/>
  <c r="H422" i="10"/>
  <c r="H421" i="10"/>
  <c r="H420" i="10"/>
  <c r="H412" i="10"/>
  <c r="H411" i="10"/>
  <c r="H410" i="10"/>
  <c r="H409" i="10"/>
  <c r="H408" i="10"/>
  <c r="H407" i="10"/>
  <c r="H406" i="10"/>
  <c r="H405" i="10"/>
  <c r="H404" i="10"/>
  <c r="H402" i="10"/>
  <c r="H401" i="10"/>
  <c r="H400" i="10"/>
  <c r="H398" i="10"/>
  <c r="H397" i="10"/>
  <c r="H384" i="10"/>
  <c r="H383" i="10"/>
  <c r="H382" i="10"/>
  <c r="H381" i="10"/>
  <c r="H380" i="10"/>
  <c r="H379" i="10"/>
  <c r="H378" i="10"/>
  <c r="H370" i="10"/>
  <c r="H369" i="10"/>
  <c r="H368" i="10"/>
  <c r="H367" i="10"/>
  <c r="H366" i="10"/>
  <c r="H365" i="10"/>
  <c r="H364" i="10"/>
  <c r="H363" i="10"/>
  <c r="H362" i="10"/>
  <c r="H360" i="10"/>
  <c r="H359" i="10"/>
  <c r="H358" i="10"/>
  <c r="H356" i="10"/>
  <c r="H347" i="10"/>
  <c r="H346" i="10"/>
  <c r="H345" i="10"/>
  <c r="H344" i="10"/>
  <c r="H343" i="10"/>
  <c r="H342" i="10"/>
  <c r="H341" i="10"/>
  <c r="H333" i="10"/>
  <c r="H332" i="10"/>
  <c r="H331" i="10"/>
  <c r="H330" i="10"/>
  <c r="H329" i="10"/>
  <c r="H328" i="10"/>
  <c r="H327" i="10"/>
  <c r="H326" i="10"/>
  <c r="H325" i="10"/>
  <c r="H323" i="10"/>
  <c r="H322" i="10"/>
  <c r="H320" i="10"/>
  <c r="H312" i="10"/>
  <c r="H311" i="10"/>
  <c r="H310" i="10"/>
  <c r="H309" i="10"/>
  <c r="H308" i="10"/>
  <c r="H307" i="10"/>
  <c r="H306" i="10"/>
  <c r="H298" i="10"/>
  <c r="H297" i="10"/>
  <c r="H296" i="10"/>
  <c r="H295" i="10"/>
  <c r="H294" i="10"/>
  <c r="H293" i="10"/>
  <c r="H292" i="10"/>
  <c r="H291" i="10"/>
  <c r="H290" i="10"/>
  <c r="H288" i="10"/>
  <c r="H287" i="10"/>
  <c r="H286" i="10"/>
  <c r="H284" i="10"/>
  <c r="H275" i="10"/>
  <c r="H274" i="10"/>
  <c r="H273" i="10"/>
  <c r="H272" i="10"/>
  <c r="H271" i="10"/>
  <c r="H270" i="10"/>
  <c r="H269" i="10"/>
  <c r="H261" i="10"/>
  <c r="H260" i="10"/>
  <c r="H259" i="10"/>
  <c r="H258" i="10"/>
  <c r="H257" i="10"/>
  <c r="H256" i="10"/>
  <c r="H255" i="10"/>
  <c r="H254" i="10"/>
  <c r="H253" i="10"/>
  <c r="H251" i="10"/>
  <c r="H250" i="10"/>
  <c r="H249" i="10"/>
  <c r="H248" i="10"/>
  <c r="H246" i="10"/>
  <c r="H235" i="10"/>
  <c r="H234" i="10"/>
  <c r="H233" i="10"/>
  <c r="H232" i="10"/>
  <c r="H231" i="10"/>
  <c r="H230" i="10"/>
  <c r="H229" i="10"/>
  <c r="H221" i="10"/>
  <c r="H220" i="10"/>
  <c r="H219" i="10"/>
  <c r="H218" i="10"/>
  <c r="H217" i="10"/>
  <c r="H216" i="10"/>
  <c r="H215" i="10"/>
  <c r="H214" i="10"/>
  <c r="H213" i="10"/>
  <c r="H211" i="10"/>
  <c r="H210" i="10"/>
  <c r="H202" i="10"/>
  <c r="H201" i="10"/>
  <c r="H200" i="10"/>
  <c r="H199" i="10"/>
  <c r="H198" i="10"/>
  <c r="H197" i="10"/>
  <c r="H196" i="10"/>
  <c r="H188" i="10"/>
  <c r="H187" i="10"/>
  <c r="H186" i="10"/>
  <c r="H185" i="10"/>
  <c r="H184" i="10"/>
  <c r="H183" i="10"/>
  <c r="H182" i="10"/>
  <c r="H181" i="10"/>
  <c r="H180" i="10"/>
  <c r="H178" i="10"/>
  <c r="H177" i="10"/>
  <c r="H175" i="10"/>
  <c r="H174" i="10"/>
  <c r="H173" i="10"/>
  <c r="H164" i="10"/>
  <c r="H163" i="10"/>
  <c r="H162" i="10"/>
  <c r="H161" i="10"/>
  <c r="H160" i="10"/>
  <c r="H159" i="10"/>
  <c r="H158" i="10"/>
  <c r="H150" i="10"/>
  <c r="H149" i="10"/>
  <c r="H148" i="10"/>
  <c r="H147" i="10"/>
  <c r="H146" i="10"/>
  <c r="H145" i="10"/>
  <c r="H144" i="10"/>
  <c r="H143" i="10"/>
  <c r="H142" i="10"/>
  <c r="H140" i="10"/>
  <c r="H139" i="10"/>
  <c r="H137" i="10"/>
  <c r="H136" i="10"/>
  <c r="H135" i="10"/>
  <c r="H126" i="10"/>
  <c r="H125" i="10"/>
  <c r="H124" i="10"/>
  <c r="H123" i="10"/>
  <c r="H122" i="10"/>
  <c r="H121" i="10"/>
  <c r="H120" i="10"/>
  <c r="H112" i="10"/>
  <c r="H111" i="10"/>
  <c r="H110" i="10"/>
  <c r="H109" i="10"/>
  <c r="H108" i="10"/>
  <c r="H107" i="10"/>
  <c r="H106" i="10"/>
  <c r="H105" i="10"/>
  <c r="H104" i="10"/>
  <c r="H102" i="10"/>
  <c r="H101" i="10"/>
  <c r="H90" i="10"/>
  <c r="H89" i="10"/>
  <c r="H88" i="10"/>
  <c r="H87" i="10"/>
  <c r="H86" i="10"/>
  <c r="H85" i="10"/>
  <c r="H84" i="10"/>
  <c r="H76" i="10"/>
  <c r="H75" i="10"/>
  <c r="H74" i="10"/>
  <c r="H73" i="10"/>
  <c r="H72" i="10"/>
  <c r="H71" i="10"/>
  <c r="H70" i="10"/>
  <c r="H69" i="10"/>
  <c r="H68" i="10"/>
  <c r="H66" i="10"/>
  <c r="H65" i="10"/>
  <c r="H64" i="10"/>
  <c r="H52" i="10"/>
  <c r="H51" i="10"/>
  <c r="H50" i="10"/>
  <c r="K49" i="10"/>
  <c r="H49" i="10"/>
  <c r="H48" i="10"/>
  <c r="H47" i="10"/>
  <c r="H46" i="10"/>
  <c r="H38" i="10"/>
  <c r="H37" i="10"/>
  <c r="H36" i="10"/>
  <c r="H35" i="10"/>
  <c r="H34" i="10"/>
  <c r="H33" i="10"/>
  <c r="H32" i="10"/>
  <c r="H31" i="10"/>
  <c r="K30" i="10"/>
  <c r="H30" i="10"/>
  <c r="H28" i="10"/>
  <c r="H27" i="10"/>
  <c r="H26" i="10"/>
  <c r="H23" i="10"/>
  <c r="H24" i="10"/>
  <c r="H22" i="10"/>
  <c r="H18" i="10"/>
  <c r="H535" i="10" l="1"/>
  <c r="K107" i="10"/>
  <c r="K111" i="10"/>
  <c r="K231" i="10"/>
  <c r="K235" i="10"/>
  <c r="K246" i="10"/>
  <c r="K251" i="10"/>
  <c r="K256" i="10"/>
  <c r="K260" i="10"/>
  <c r="K308" i="10"/>
  <c r="K312" i="10"/>
  <c r="K356" i="10"/>
  <c r="K381" i="10"/>
  <c r="K397" i="10"/>
  <c r="K402" i="10"/>
  <c r="K407" i="10"/>
  <c r="K411" i="10"/>
  <c r="K448" i="10"/>
  <c r="K476" i="10"/>
  <c r="K481" i="10"/>
  <c r="K485" i="10"/>
  <c r="K86" i="10"/>
  <c r="K90" i="10"/>
  <c r="K120" i="10"/>
  <c r="K142" i="10"/>
  <c r="K146" i="10"/>
  <c r="K150" i="10"/>
  <c r="K161" i="10"/>
  <c r="K198" i="10"/>
  <c r="K202" i="10"/>
  <c r="K31" i="10"/>
  <c r="K35" i="10"/>
  <c r="K33" i="10"/>
  <c r="K68" i="10"/>
  <c r="K269" i="10"/>
  <c r="K273" i="10"/>
  <c r="K291" i="10"/>
  <c r="K295" i="10"/>
  <c r="K327" i="10"/>
  <c r="K331" i="10"/>
  <c r="K342" i="10"/>
  <c r="K346" i="10"/>
  <c r="K364" i="10"/>
  <c r="K368" i="10"/>
  <c r="K420" i="10"/>
  <c r="K424" i="10"/>
  <c r="K442" i="10"/>
  <c r="K446" i="10"/>
  <c r="K514" i="10"/>
  <c r="K518" i="10"/>
  <c r="K533" i="10"/>
  <c r="K565" i="10"/>
  <c r="K569" i="10"/>
  <c r="K580" i="10"/>
  <c r="K584" i="10"/>
  <c r="K636" i="10"/>
  <c r="K658" i="10"/>
  <c r="K662" i="10"/>
  <c r="K673" i="10"/>
  <c r="K677" i="10"/>
  <c r="K124" i="10"/>
  <c r="K288" i="10"/>
  <c r="K439" i="10"/>
  <c r="K459" i="10"/>
  <c r="K463" i="10"/>
  <c r="K496" i="10"/>
  <c r="K500" i="10"/>
  <c r="K531" i="10"/>
  <c r="K372" i="10"/>
  <c r="K32" i="10"/>
  <c r="K70" i="10"/>
  <c r="K74" i="10"/>
  <c r="K230" i="10"/>
  <c r="K234" i="10"/>
  <c r="K564" i="10"/>
  <c r="K568" i="10"/>
  <c r="K223" i="10"/>
  <c r="K73" i="10"/>
  <c r="K232" i="10"/>
  <c r="K270" i="10"/>
  <c r="K274" i="10"/>
  <c r="K292" i="10"/>
  <c r="K296" i="10"/>
  <c r="K328" i="10"/>
  <c r="K332" i="10"/>
  <c r="K343" i="10"/>
  <c r="K347" i="10"/>
  <c r="K365" i="10"/>
  <c r="K369" i="10"/>
  <c r="K421" i="10"/>
  <c r="K425" i="10"/>
  <c r="K443" i="10"/>
  <c r="K447" i="10"/>
  <c r="K515" i="10"/>
  <c r="K519" i="10"/>
  <c r="K534" i="10"/>
  <c r="K566" i="10"/>
  <c r="K576" i="10"/>
  <c r="K581" i="10"/>
  <c r="K585" i="10"/>
  <c r="K633" i="10"/>
  <c r="K637" i="10"/>
  <c r="K655" i="10"/>
  <c r="K659" i="10"/>
  <c r="K663" i="10"/>
  <c r="K674" i="10"/>
  <c r="K89" i="10"/>
  <c r="K160" i="10"/>
  <c r="K164" i="10"/>
  <c r="K182" i="10"/>
  <c r="K186" i="10"/>
  <c r="K197" i="10"/>
  <c r="K201" i="10"/>
  <c r="K547" i="10"/>
  <c r="K145" i="10"/>
  <c r="K216" i="10"/>
  <c r="K220" i="10"/>
  <c r="K550" i="10"/>
  <c r="K554" i="10"/>
  <c r="K627" i="10"/>
  <c r="K488" i="10"/>
  <c r="K335" i="10"/>
  <c r="K190" i="10"/>
  <c r="K40" i="10"/>
  <c r="K85" i="10"/>
  <c r="K123" i="10"/>
  <c r="K149" i="10"/>
  <c r="K181" i="10"/>
  <c r="K185" i="10"/>
  <c r="K196" i="10"/>
  <c r="K200" i="10"/>
  <c r="K46" i="10"/>
  <c r="K50" i="10"/>
  <c r="K52" i="10"/>
  <c r="K71" i="10"/>
  <c r="K87" i="10"/>
  <c r="K121" i="10"/>
  <c r="K125" i="10"/>
  <c r="K137" i="10"/>
  <c r="K143" i="10"/>
  <c r="K147" i="10"/>
  <c r="K158" i="10"/>
  <c r="K162" i="10"/>
  <c r="K178" i="10"/>
  <c r="K199" i="10"/>
  <c r="K215" i="10"/>
  <c r="K219" i="10"/>
  <c r="K229" i="10"/>
  <c r="K233" i="10"/>
  <c r="K253" i="10"/>
  <c r="K257" i="10"/>
  <c r="K261" i="10"/>
  <c r="K284" i="10"/>
  <c r="K309" i="10"/>
  <c r="K320" i="10"/>
  <c r="K358" i="10"/>
  <c r="K378" i="10"/>
  <c r="K382" i="10"/>
  <c r="K398" i="10"/>
  <c r="K404" i="10"/>
  <c r="K408" i="10"/>
  <c r="K412" i="10"/>
  <c r="K435" i="10"/>
  <c r="K449" i="10"/>
  <c r="K460" i="10"/>
  <c r="K472" i="10"/>
  <c r="K478" i="10"/>
  <c r="K482" i="10"/>
  <c r="K486" i="10"/>
  <c r="K497" i="10"/>
  <c r="K508" i="10"/>
  <c r="K528" i="10"/>
  <c r="K532" i="10"/>
  <c r="K563" i="10"/>
  <c r="K567" i="10"/>
  <c r="K577" i="10"/>
  <c r="K582" i="10"/>
  <c r="K586" i="10"/>
  <c r="K598" i="10"/>
  <c r="K610" i="10"/>
  <c r="K620" i="10"/>
  <c r="K624" i="10"/>
  <c r="K634" i="10"/>
  <c r="K638" i="10"/>
  <c r="K656" i="10"/>
  <c r="K660" i="10"/>
  <c r="K671" i="10"/>
  <c r="K675" i="10"/>
  <c r="K136" i="10"/>
  <c r="K248" i="10"/>
  <c r="K210" i="10"/>
  <c r="K174" i="10"/>
  <c r="K173" i="10"/>
  <c r="K135" i="10"/>
  <c r="K101" i="10"/>
  <c r="K64" i="10"/>
  <c r="K66" i="10"/>
  <c r="K140" i="10"/>
  <c r="K211" i="10"/>
  <c r="K545" i="10"/>
  <c r="K615" i="10"/>
  <c r="K652" i="10"/>
  <c r="K188" i="10"/>
  <c r="K184" i="10"/>
  <c r="K69" i="10"/>
  <c r="K104" i="10"/>
  <c r="K108" i="10"/>
  <c r="K112" i="10"/>
  <c r="K177" i="10"/>
  <c r="K180" i="10"/>
  <c r="K214" i="10"/>
  <c r="K250" i="10"/>
  <c r="K255" i="10"/>
  <c r="K259" i="10"/>
  <c r="K287" i="10"/>
  <c r="K307" i="10"/>
  <c r="K311" i="10"/>
  <c r="K323" i="10"/>
  <c r="K360" i="10"/>
  <c r="K380" i="10"/>
  <c r="K384" i="10"/>
  <c r="K401" i="10"/>
  <c r="K406" i="10"/>
  <c r="K410" i="10"/>
  <c r="K438" i="10"/>
  <c r="K458" i="10"/>
  <c r="K462" i="10"/>
  <c r="K475" i="10"/>
  <c r="K480" i="10"/>
  <c r="K484" i="10"/>
  <c r="K495" i="10"/>
  <c r="K499" i="10"/>
  <c r="K510" i="10"/>
  <c r="K530" i="10"/>
  <c r="K544" i="10"/>
  <c r="K549" i="10"/>
  <c r="K553" i="10"/>
  <c r="K597" i="10"/>
  <c r="K601" i="10"/>
  <c r="K614" i="10"/>
  <c r="K619" i="10"/>
  <c r="K623" i="10"/>
  <c r="K651" i="10"/>
  <c r="K522" i="10"/>
  <c r="K78" i="10"/>
  <c r="K218" i="10"/>
  <c r="K36" i="10"/>
  <c r="K47" i="10"/>
  <c r="K48" i="10"/>
  <c r="K84" i="10"/>
  <c r="K88" i="10"/>
  <c r="K102" i="10"/>
  <c r="K106" i="10"/>
  <c r="K110" i="10"/>
  <c r="K122" i="10"/>
  <c r="K126" i="10"/>
  <c r="K139" i="10"/>
  <c r="K144" i="10"/>
  <c r="K148" i="10"/>
  <c r="K159" i="10"/>
  <c r="K163" i="10"/>
  <c r="K175" i="10"/>
  <c r="K183" i="10"/>
  <c r="K187" i="10"/>
  <c r="K213" i="10"/>
  <c r="K217" i="10"/>
  <c r="K221" i="10"/>
  <c r="K249" i="10"/>
  <c r="K254" i="10"/>
  <c r="K258" i="10"/>
  <c r="K272" i="10"/>
  <c r="K286" i="10"/>
  <c r="K290" i="10"/>
  <c r="K294" i="10"/>
  <c r="K298" i="10"/>
  <c r="K306" i="10"/>
  <c r="K310" i="10"/>
  <c r="K322" i="10"/>
  <c r="K326" i="10"/>
  <c r="K330" i="10"/>
  <c r="K341" i="10"/>
  <c r="K345" i="10"/>
  <c r="K359" i="10"/>
  <c r="K363" i="10"/>
  <c r="K367" i="10"/>
  <c r="K379" i="10"/>
  <c r="K383" i="10"/>
  <c r="K400" i="10"/>
  <c r="K405" i="10"/>
  <c r="K409" i="10"/>
  <c r="K423" i="10"/>
  <c r="K437" i="10"/>
  <c r="K441" i="10"/>
  <c r="K445" i="10"/>
  <c r="K457" i="10"/>
  <c r="K461" i="10"/>
  <c r="K473" i="10"/>
  <c r="K479" i="10"/>
  <c r="K483" i="10"/>
  <c r="K494" i="10"/>
  <c r="K498" i="10"/>
  <c r="K509" i="10"/>
  <c r="K513" i="10"/>
  <c r="K517" i="10"/>
  <c r="K529" i="10"/>
  <c r="K542" i="10"/>
  <c r="K548" i="10"/>
  <c r="K552" i="10"/>
  <c r="K596" i="10"/>
  <c r="K600" i="10"/>
  <c r="K612" i="10"/>
  <c r="K618" i="10"/>
  <c r="K622" i="10"/>
  <c r="K649" i="10"/>
  <c r="K557" i="10"/>
  <c r="K414" i="10"/>
  <c r="K263" i="10"/>
  <c r="K114" i="10"/>
  <c r="K105" i="10"/>
  <c r="K109" i="10"/>
  <c r="K271" i="10"/>
  <c r="K275" i="10"/>
  <c r="K293" i="10"/>
  <c r="K297" i="10"/>
  <c r="K325" i="10"/>
  <c r="K329" i="10"/>
  <c r="K333" i="10"/>
  <c r="K344" i="10"/>
  <c r="K362" i="10"/>
  <c r="K366" i="10"/>
  <c r="K370" i="10"/>
  <c r="K422" i="10"/>
  <c r="K426" i="10"/>
  <c r="K444" i="10"/>
  <c r="K512" i="10"/>
  <c r="K516" i="10"/>
  <c r="K520" i="10"/>
  <c r="K551" i="10"/>
  <c r="K555" i="10"/>
  <c r="K579" i="10"/>
  <c r="K583" i="10"/>
  <c r="K587" i="10"/>
  <c r="K595" i="10"/>
  <c r="K599" i="10"/>
  <c r="K611" i="10"/>
  <c r="K617" i="10"/>
  <c r="K621" i="10"/>
  <c r="K625" i="10"/>
  <c r="K635" i="10"/>
  <c r="K639" i="10"/>
  <c r="K648" i="10"/>
  <c r="K653" i="10"/>
  <c r="K657" i="10"/>
  <c r="K661" i="10"/>
  <c r="K672" i="10"/>
  <c r="K676" i="10"/>
  <c r="K589" i="10"/>
  <c r="K451" i="10"/>
  <c r="K300" i="10"/>
  <c r="K152" i="10"/>
  <c r="K75" i="10"/>
  <c r="K72" i="10"/>
  <c r="K76" i="10"/>
  <c r="K65" i="10"/>
  <c r="K51" i="10"/>
  <c r="K37" i="10"/>
  <c r="K34" i="10"/>
  <c r="K38" i="10"/>
  <c r="F53" i="10"/>
  <c r="G53" i="10"/>
  <c r="H53" i="10"/>
  <c r="G91" i="10"/>
  <c r="F127" i="10"/>
  <c r="G127" i="10"/>
  <c r="F165" i="10"/>
  <c r="G165" i="10"/>
  <c r="F203" i="10"/>
  <c r="G203" i="10"/>
  <c r="F236" i="10"/>
  <c r="G236" i="10"/>
  <c r="F276" i="10"/>
  <c r="G276" i="10"/>
  <c r="F313" i="10"/>
  <c r="G313" i="10"/>
  <c r="F348" i="10"/>
  <c r="G348" i="10"/>
  <c r="F385" i="10"/>
  <c r="G385" i="10"/>
  <c r="F427" i="10"/>
  <c r="G427" i="10"/>
  <c r="F464" i="10"/>
  <c r="G464" i="10"/>
  <c r="F501" i="10"/>
  <c r="G501" i="10"/>
  <c r="F570" i="10"/>
  <c r="G570" i="10"/>
  <c r="F602" i="10"/>
  <c r="G602" i="10"/>
  <c r="F640" i="10"/>
  <c r="G640" i="10"/>
  <c r="F678" i="10"/>
  <c r="G678" i="10"/>
  <c r="G679" i="10" l="1"/>
  <c r="H501" i="10"/>
  <c r="H640" i="10"/>
  <c r="H678" i="10"/>
  <c r="H385" i="10"/>
  <c r="H570" i="10"/>
  <c r="H427" i="10"/>
  <c r="H602" i="10"/>
  <c r="H464" i="10"/>
  <c r="H348" i="10"/>
  <c r="H313" i="10"/>
  <c r="H276" i="10"/>
  <c r="H236" i="10"/>
  <c r="H203" i="10"/>
  <c r="H165" i="10"/>
  <c r="H127" i="10"/>
  <c r="F91" i="10"/>
  <c r="F679" i="10" s="1"/>
  <c r="H91" i="10"/>
  <c r="K665" i="10" l="1"/>
  <c r="H679" i="10"/>
  <c r="K645" i="10"/>
  <c r="K646" i="10"/>
  <c r="K644" i="10"/>
  <c r="K607" i="10"/>
  <c r="K608" i="10"/>
  <c r="K606" i="10"/>
  <c r="K574" i="10"/>
  <c r="K390" i="10"/>
  <c r="K391" i="10"/>
  <c r="K392" i="10"/>
  <c r="K393" i="10"/>
  <c r="K394" i="10"/>
  <c r="K395" i="10"/>
  <c r="K353" i="10"/>
  <c r="K354" i="10"/>
  <c r="K352" i="10"/>
  <c r="K318" i="10"/>
  <c r="K317" i="10"/>
  <c r="K281" i="10"/>
  <c r="K282" i="10"/>
  <c r="K280" i="10"/>
  <c r="K241" i="10"/>
  <c r="K240" i="10"/>
  <c r="K96" i="10"/>
  <c r="K98" i="10"/>
  <c r="K99" i="10"/>
  <c r="K58" i="10"/>
  <c r="K59" i="10"/>
  <c r="K57" i="10"/>
  <c r="K19" i="10"/>
  <c r="K20" i="10"/>
  <c r="K22" i="10"/>
  <c r="K169" i="10" l="1"/>
  <c r="K208" i="10"/>
  <c r="K468" i="10"/>
  <c r="K469" i="10"/>
  <c r="K540" i="10"/>
  <c r="K171" i="10"/>
  <c r="K389" i="10"/>
  <c r="K505" i="10"/>
  <c r="K95" i="10"/>
  <c r="K170" i="10"/>
  <c r="K243" i="10"/>
  <c r="K433" i="10"/>
  <c r="K506" i="10"/>
  <c r="K23" i="10"/>
  <c r="K132" i="10"/>
  <c r="K207" i="10"/>
  <c r="K242" i="10"/>
  <c r="K431" i="10"/>
  <c r="K432" i="10"/>
  <c r="K470" i="10"/>
  <c r="K539" i="10"/>
  <c r="K131" i="10"/>
  <c r="K27" i="10"/>
  <c r="K26" i="10"/>
  <c r="K24" i="10"/>
  <c r="K28" i="10"/>
  <c r="J602" i="10"/>
  <c r="I127" i="10"/>
  <c r="J640" i="10"/>
  <c r="I464" i="10"/>
  <c r="I165" i="10"/>
  <c r="J385" i="10"/>
  <c r="J203" i="10"/>
  <c r="J53" i="10"/>
  <c r="I678" i="10"/>
  <c r="J678" i="10"/>
  <c r="I640" i="10"/>
  <c r="I602" i="10"/>
  <c r="J570" i="10"/>
  <c r="I570" i="10"/>
  <c r="J501" i="10"/>
  <c r="I501" i="10"/>
  <c r="J464" i="10"/>
  <c r="J427" i="10"/>
  <c r="I427" i="10"/>
  <c r="I385" i="10"/>
  <c r="J348" i="10"/>
  <c r="I348" i="10"/>
  <c r="I313" i="10"/>
  <c r="J313" i="10"/>
  <c r="J276" i="10"/>
  <c r="I276" i="10"/>
  <c r="J236" i="10"/>
  <c r="I236" i="10"/>
  <c r="I203" i="10"/>
  <c r="J165" i="10"/>
  <c r="J127" i="10"/>
  <c r="I91" i="10"/>
  <c r="J91" i="10"/>
  <c r="I53" i="10"/>
  <c r="K133" i="10"/>
  <c r="K18" i="10"/>
  <c r="K535" i="10" l="1"/>
  <c r="I679" i="10"/>
  <c r="J679" i="10"/>
  <c r="K276" i="10"/>
  <c r="K165" i="10"/>
  <c r="K678" i="10"/>
  <c r="K385" i="10"/>
  <c r="K501" i="10"/>
  <c r="K348" i="10"/>
  <c r="K313" i="10"/>
  <c r="K127" i="10"/>
  <c r="K570" i="10"/>
  <c r="K602" i="10"/>
  <c r="K427" i="10"/>
  <c r="K91" i="10"/>
  <c r="K464" i="10"/>
  <c r="K203" i="10"/>
  <c r="K640" i="10"/>
  <c r="K53" i="10"/>
  <c r="K236" i="10"/>
  <c r="K679" i="10" l="1"/>
</calcChain>
</file>

<file path=xl/sharedStrings.xml><?xml version="1.0" encoding="utf-8"?>
<sst xmlns="http://schemas.openxmlformats.org/spreadsheetml/2006/main" count="1788" uniqueCount="215">
  <si>
    <t>PLANILHA DE ORÇAMENTOS - COMPRA DE MATERIAIS E/OU SERVIÇOS</t>
  </si>
  <si>
    <t>DESCRIÇÃO</t>
  </si>
  <si>
    <t>QUANT.</t>
  </si>
  <si>
    <t>UNID.</t>
  </si>
  <si>
    <t>PREÇO UNITÁRIO</t>
  </si>
  <si>
    <t>MATERIAL</t>
  </si>
  <si>
    <t>MÃO DE OBRA</t>
  </si>
  <si>
    <t>1.0</t>
  </si>
  <si>
    <t>PREÇO UNITÁRIO COM BDI</t>
  </si>
  <si>
    <t xml:space="preserve">BDI </t>
  </si>
  <si>
    <t>PROPONENTE</t>
  </si>
  <si>
    <t>NOME:</t>
  </si>
  <si>
    <t>TELEFONE:</t>
  </si>
  <si>
    <t>CAU/CREA:</t>
  </si>
  <si>
    <t>EMAIL:</t>
  </si>
  <si>
    <t xml:space="preserve">MÃO DE OBRA </t>
  </si>
  <si>
    <r>
      <t xml:space="preserve">ENCARGOS SOCIAIS
</t>
    </r>
    <r>
      <rPr>
        <b/>
        <sz val="9"/>
        <rFont val="Calibri"/>
        <family val="2"/>
        <scheme val="minor"/>
      </rPr>
      <t xml:space="preserve"> SINAPI-RS OUT/2018 </t>
    </r>
  </si>
  <si>
    <t>un</t>
  </si>
  <si>
    <t>m</t>
  </si>
  <si>
    <t xml:space="preserve"> m</t>
  </si>
  <si>
    <t>cj</t>
  </si>
  <si>
    <t>1. OBJETO: REFORMA E SUBSTITUIÇÃO DA PROGRAMAÇÃO VISUAL EXTERNA - DIVERSAS AGÊNCIAS</t>
  </si>
  <si>
    <r>
      <t>2. ENDEREÇO DE EXECUÇÃO/ENTREGA:</t>
    </r>
    <r>
      <rPr>
        <sz val="10"/>
        <rFont val="Calibri"/>
        <family val="2"/>
        <scheme val="minor"/>
      </rPr>
      <t xml:space="preserve">  Diversas agências (vide TR)</t>
    </r>
  </si>
  <si>
    <r>
      <t>4. HORÁRIO PARA EXECUÇÃO/ENTREGA:</t>
    </r>
    <r>
      <rPr>
        <sz val="10"/>
        <rFont val="Calibri"/>
        <family val="2"/>
        <scheme val="minor"/>
      </rPr>
      <t xml:space="preserve"> Conforme Solicitações de Acesso e Cronograma de Atendimento, vide TR.</t>
    </r>
  </si>
  <si>
    <r>
      <t xml:space="preserve">3. PRAZO DE EXECUÇÃO/ENTREGA: </t>
    </r>
    <r>
      <rPr>
        <sz val="10"/>
        <rFont val="Calibri"/>
        <family val="2"/>
        <scheme val="minor"/>
      </rPr>
      <t>90 (noventa) dias corridos</t>
    </r>
  </si>
  <si>
    <r>
      <t>5. CONDIÇÕES DE PAGAMENTO:</t>
    </r>
    <r>
      <rPr>
        <sz val="10"/>
        <rFont val="Calibri"/>
        <family val="2"/>
        <scheme val="minor"/>
      </rPr>
      <t xml:space="preserve"> Conforme Termo de Referência. </t>
    </r>
  </si>
  <si>
    <t>REFORMA E SUBSTITUIÇÃO DA PROGRAMAÇÃO VISUAL EXTERNA - DIVERSAS AGÊNCIAS</t>
  </si>
  <si>
    <t>I</t>
  </si>
  <si>
    <t>AG. AGUDO</t>
  </si>
  <si>
    <t>SERVIÇOS PRELIMINARES</t>
  </si>
  <si>
    <t>1.1</t>
  </si>
  <si>
    <t>Retirada, descaracterização e descarte de Prog. Visual no padrão antigo:</t>
  </si>
  <si>
    <t>1.1.1</t>
  </si>
  <si>
    <t>1.1.2</t>
  </si>
  <si>
    <t>1.1.3</t>
  </si>
  <si>
    <t>1.2</t>
  </si>
  <si>
    <t>Reparos diversos:</t>
  </si>
  <si>
    <t>1.2.1</t>
  </si>
  <si>
    <r>
      <t>m</t>
    </r>
    <r>
      <rPr>
        <vertAlign val="superscript"/>
        <sz val="10"/>
        <rFont val="Calibri"/>
        <family val="2"/>
      </rPr>
      <t>2</t>
    </r>
  </si>
  <si>
    <t>1.2.2</t>
  </si>
  <si>
    <t>1.2.3</t>
  </si>
  <si>
    <t>2.0</t>
  </si>
  <si>
    <t>LOGOMARCAS - RETIRAR BAGERGS, RECUPERAR E INSTALAR (com estrutura de sustentação)</t>
  </si>
  <si>
    <t>2.1</t>
  </si>
  <si>
    <r>
      <rPr>
        <b/>
        <sz val="10"/>
        <rFont val="Calibri"/>
        <family val="2"/>
      </rPr>
      <t>Pórtico Banrisul Eletrônico</t>
    </r>
    <r>
      <rPr>
        <sz val="10"/>
        <rFont val="Calibri"/>
        <family val="2"/>
      </rPr>
      <t xml:space="preserve"> disponível na BAGERGS e conforme Manual de Prog. Visual Externa</t>
    </r>
  </si>
  <si>
    <t>2.2</t>
  </si>
  <si>
    <r>
      <rPr>
        <b/>
        <sz val="10"/>
        <rFont val="Calibri"/>
        <family val="2"/>
      </rPr>
      <t>Testeira T3-265</t>
    </r>
    <r>
      <rPr>
        <sz val="10"/>
        <rFont val="Calibri"/>
        <family val="2"/>
      </rPr>
      <t>, medindo 265 x 54 x 11,2cm, disponível na BAGERGS e conforme manual</t>
    </r>
  </si>
  <si>
    <t>2.3</t>
  </si>
  <si>
    <r>
      <rPr>
        <b/>
        <sz val="10"/>
        <rFont val="Calibri"/>
        <family val="2"/>
      </rPr>
      <t>Bandeira B2</t>
    </r>
    <r>
      <rPr>
        <sz val="10"/>
        <rFont val="Calibri"/>
        <family val="2"/>
      </rPr>
      <t>, medindo 135 x 45 x 15cm,  disponível na BAGERGS e conforme manual</t>
    </r>
  </si>
  <si>
    <t>3.0</t>
  </si>
  <si>
    <t>INFRAESTRUTURA ELÉTRICA</t>
  </si>
  <si>
    <t>3.1</t>
  </si>
  <si>
    <t>3.2</t>
  </si>
  <si>
    <t>Timer programável Bivolt COEL RSTS20 (iluminação externa, sala de autoatendimento e Kit ATM)</t>
  </si>
  <si>
    <t>3.3</t>
  </si>
  <si>
    <t>3.4</t>
  </si>
  <si>
    <t>3.5</t>
  </si>
  <si>
    <t>3.6</t>
  </si>
  <si>
    <t>Contator modelo WEG CWM18 A (iluminação externa e iluminação sala de autoatendimento)</t>
  </si>
  <si>
    <t>3.7</t>
  </si>
  <si>
    <t>Lâmpadas tubulares T8, super LED 9W/220V AFP - 4000k - Vida útil minima 25.000h (L-70) Fluxo Luminoso de 2.100 Lúmens Soquete tipo push-in de engate rápido, rotor de segurança em policarbonato e contatos em bronze fosforoso - Suportes,- Certificação CE Garantia 02 anos. Marca Intral LSE-100 ou equivalente</t>
  </si>
  <si>
    <t>3.8</t>
  </si>
  <si>
    <t>Lâmpadas tubulares T8, super LED 18W/220V AFP - 4000k - Vida útil minima 25.000h (L-70) Fluxo Luminoso de 2.100 Lúmens Soquete tipo push-in de engate rápido, rotor de segurança em policarbonato e contatos em bronze fosforoso - Suportes,- Certificação CE Garantia 02 anos. Marca Intral LSE-100 ou equivalente</t>
  </si>
  <si>
    <t>3.9</t>
  </si>
  <si>
    <t>4.0</t>
  </si>
  <si>
    <t>KIT ATM BANRISUL</t>
  </si>
  <si>
    <t>4.1</t>
  </si>
  <si>
    <t xml:space="preserve"> - Kit de Suportes de fixação para porta de Alumínio</t>
  </si>
  <si>
    <t xml:space="preserve"> - Placa metálica na cor do pórtico para fechamento do buraco da leitora</t>
  </si>
  <si>
    <t xml:space="preserve"> - Eletroímã 150Kgf com Sensor</t>
  </si>
  <si>
    <t xml:space="preserve"> - Fonte de alimentação com carregador flutuante de bateria</t>
  </si>
  <si>
    <t xml:space="preserve"> - 01 Botoeira de acionamento Amarela (NA) (interno) </t>
  </si>
  <si>
    <t xml:space="preserve"> - 01 Botoeira de acionamento Preta (NF) (interno) - Retirar botoeira amarela superior e instalar botoeira preta em série com a chave pacri.</t>
  </si>
  <si>
    <t>4.2</t>
  </si>
  <si>
    <t>Bateria selada 12V 7Ah</t>
  </si>
  <si>
    <t>4.3</t>
  </si>
  <si>
    <t>Cilindro contato elétrico pacri - segredos iguais com segredo 3212 padrão Banrisul</t>
  </si>
  <si>
    <t>4.4</t>
  </si>
  <si>
    <t>Fechadura auxiliar para perfil de alumínio Papaiz com tetra chave a ser instalada na parte de baixo da porta do KIT ATM</t>
  </si>
  <si>
    <t>4.5</t>
  </si>
  <si>
    <t>4.6</t>
  </si>
  <si>
    <t>4.7</t>
  </si>
  <si>
    <t>Eletroduto de ferro diâmetro 25 mm para interligar CD Cash Timer com tubulação de alarme</t>
  </si>
  <si>
    <t>4.8</t>
  </si>
  <si>
    <t>II</t>
  </si>
  <si>
    <t>AG. DONA FRANCISCA</t>
  </si>
  <si>
    <t>LOGOMARCAS - RETIRAR BAGERGS, RECUPERAR E INSTALAR NA AG. (c/ estrutura de sustentação)</t>
  </si>
  <si>
    <r>
      <rPr>
        <b/>
        <sz val="10"/>
        <rFont val="Calibri"/>
        <family val="2"/>
      </rPr>
      <t>Testeira T4</t>
    </r>
    <r>
      <rPr>
        <sz val="10"/>
        <rFont val="Calibri"/>
        <family val="2"/>
      </rPr>
      <t>, medindo 370 x 71 x 17 cm, disponível na BAGERGS e conforme manual</t>
    </r>
  </si>
  <si>
    <r>
      <rPr>
        <b/>
        <sz val="10"/>
        <rFont val="Calibri"/>
        <family val="2"/>
      </rPr>
      <t>Pórtico Banrisul Eletrônico</t>
    </r>
    <r>
      <rPr>
        <sz val="10"/>
        <rFont val="Calibri"/>
        <family val="2"/>
      </rPr>
      <t>, disponível na BAGERGS e conforme manual. Adaptar às medidas do pórtico antigo.</t>
    </r>
  </si>
  <si>
    <t>III</t>
  </si>
  <si>
    <t>AG. PINHAL GRANDE</t>
  </si>
  <si>
    <r>
      <rPr>
        <b/>
        <sz val="10"/>
        <rFont val="Calibri"/>
        <family val="2"/>
      </rPr>
      <t>Testeira T3</t>
    </r>
    <r>
      <rPr>
        <sz val="10"/>
        <rFont val="Calibri"/>
        <family val="2"/>
      </rPr>
      <t>, medindo 265 x 54 x 11,2cm, disponível na BAGERGS e conforme manual</t>
    </r>
  </si>
  <si>
    <r>
      <rPr>
        <b/>
        <sz val="10"/>
        <rFont val="Calibri"/>
        <family val="2"/>
      </rPr>
      <t>Pórtico Banrisul Eletrônico</t>
    </r>
    <r>
      <rPr>
        <sz val="10"/>
        <rFont val="Calibri"/>
        <family val="2"/>
      </rPr>
      <t xml:space="preserve"> disp. na BAGERGS, conforme manual. Adaptar medidas pórtico antigo</t>
    </r>
  </si>
  <si>
    <t>IV</t>
  </si>
  <si>
    <t>AG. SILVEIRA MARTINS</t>
  </si>
  <si>
    <t xml:space="preserve"> SERVIÇOS PRELIMINARES</t>
  </si>
  <si>
    <t>LOGOMARCAS - RETIRAR BAGERGS, RECUPERAR E INSTALAR NA AG. (com estrutura de sustentação)</t>
  </si>
  <si>
    <t>V</t>
  </si>
  <si>
    <t>AG. SALTO DO JACUÍ</t>
  </si>
  <si>
    <t>VI</t>
  </si>
  <si>
    <t>AG ERNESTINA</t>
  </si>
  <si>
    <t>VII</t>
  </si>
  <si>
    <t>AG GAURAMA</t>
  </si>
  <si>
    <t>1.1.4</t>
  </si>
  <si>
    <t>Reparos e reinstalação diversos:</t>
  </si>
  <si>
    <r>
      <rPr>
        <b/>
        <sz val="10"/>
        <rFont val="Calibri"/>
        <family val="2"/>
      </rPr>
      <t>Bandeira B1</t>
    </r>
    <r>
      <rPr>
        <sz val="10"/>
        <rFont val="Calibri"/>
        <family val="2"/>
      </rPr>
      <t>, medindo 105 x 110 x 22cm,  disponível na BAGERGS e conforme manual</t>
    </r>
  </si>
  <si>
    <r>
      <rPr>
        <b/>
        <sz val="10"/>
        <rFont val="Calibri"/>
        <family val="2"/>
      </rPr>
      <t>Testeira T1,</t>
    </r>
    <r>
      <rPr>
        <sz val="10"/>
        <rFont val="Calibri"/>
        <family val="2"/>
      </rPr>
      <t xml:space="preserve"> medindo 105 x 110 x 11cm,  disponível na BAGERGS e conforme manual</t>
    </r>
  </si>
  <si>
    <t>2.4</t>
  </si>
  <si>
    <r>
      <rPr>
        <b/>
        <sz val="10"/>
        <rFont val="Calibri"/>
        <family val="2"/>
      </rPr>
      <t>Pórtico Banrisul Eletrônico</t>
    </r>
    <r>
      <rPr>
        <sz val="10"/>
        <rFont val="Calibri"/>
        <family val="2"/>
      </rPr>
      <t xml:space="preserve"> NOVO, conforme projeto e descritivo do Manual de Prog. Visual Externa</t>
    </r>
  </si>
  <si>
    <t>VIII</t>
  </si>
  <si>
    <t>AG ITATIBA DO SUL</t>
  </si>
  <si>
    <r>
      <rPr>
        <b/>
        <sz val="10"/>
        <rFont val="Calibri"/>
        <family val="2"/>
      </rPr>
      <t>Bandeira B2 - 135 dupla-face</t>
    </r>
    <r>
      <rPr>
        <sz val="10"/>
        <rFont val="Calibri"/>
        <family val="2"/>
      </rPr>
      <t>, medindo 135 x 45 x 15 cm,  disponível na BAGERGS e conforme manual</t>
    </r>
  </si>
  <si>
    <t>IX</t>
  </si>
  <si>
    <t>AG SÃO DOMINGOS DO SUL</t>
  </si>
  <si>
    <t>INFRA-ESTRUTURA ELÉTRICA</t>
  </si>
  <si>
    <t>X</t>
  </si>
  <si>
    <t>AG. SÃO JOÃO DA URTIGA</t>
  </si>
  <si>
    <t>Chapa metálica para fixação da logomarca e estruturação do conjunto nos pilares com pintura automotiva na cor prata ref. Alunínio fino.</t>
  </si>
  <si>
    <t>XI</t>
  </si>
  <si>
    <t>AG. TAPERA</t>
  </si>
  <si>
    <t>1.1.5</t>
  </si>
  <si>
    <t>m²</t>
  </si>
  <si>
    <t>1.1.6</t>
  </si>
  <si>
    <t>1.1.7</t>
  </si>
  <si>
    <t>XII</t>
  </si>
  <si>
    <t>AG. LIBERATO SALZANO</t>
  </si>
  <si>
    <t>XIII</t>
  </si>
  <si>
    <t>AG. AUGUSTO PESTANA</t>
  </si>
  <si>
    <r>
      <rPr>
        <b/>
        <sz val="10"/>
        <rFont val="Calibri"/>
        <family val="2"/>
      </rPr>
      <t>Pórtico Banrisul Eletrônico</t>
    </r>
    <r>
      <rPr>
        <sz val="10"/>
        <rFont val="Calibri"/>
        <family val="2"/>
      </rPr>
      <t xml:space="preserve"> NOVO, conforme projeto e descritivo do Manual de Prog. Visual Externa (PÓRTICO COM MEDIDA ESPECIAL)</t>
    </r>
  </si>
  <si>
    <t>XIV</t>
  </si>
  <si>
    <t>AG. PEJUÇARA</t>
  </si>
  <si>
    <t>Complemento metálico cego em chapa metálica tipo ACM, com estrutura metálica de fixação e suporte. Complemento para fixação da testeira na fachada. Dimensões 1200 x 100cm</t>
  </si>
  <si>
    <t>XV</t>
  </si>
  <si>
    <t>AG. SEBERI</t>
  </si>
  <si>
    <t>XVI</t>
  </si>
  <si>
    <t>AG. CAIÇARA</t>
  </si>
  <si>
    <r>
      <rPr>
        <b/>
        <sz val="10"/>
        <rFont val="Calibri"/>
        <family val="2"/>
      </rPr>
      <t>Testeira T2</t>
    </r>
    <r>
      <rPr>
        <sz val="10"/>
        <rFont val="Calibri"/>
        <family val="2"/>
      </rPr>
      <t>, medindo 160 x 45 x 8,5cm,  disponível na BAGERGS e conforme manual</t>
    </r>
  </si>
  <si>
    <t>XVII</t>
  </si>
  <si>
    <t>AG. SÃO MARTINHO</t>
  </si>
  <si>
    <t>XVIII</t>
  </si>
  <si>
    <t>AG. CRISSIUMAL</t>
  </si>
  <si>
    <t>x,xx</t>
  </si>
  <si>
    <t>Condutor unipolar flexível HF (não halogendo), seção 2,5 mm² - 750 V, 70° C. Ref. Afumex, Afitox ou equivalente.</t>
  </si>
  <si>
    <t>Condutor unipolar flexível HF (não halogendo), seção 1,0 mm² - 750 V, 70° C. Ref. Afumex, Afitox ou equivalente</t>
  </si>
  <si>
    <t>Mini disjuntor monopolar - 20A - 3kA. Ref. Siemens modelo 5SL1 ou equivalente</t>
  </si>
  <si>
    <t>Dispositivo IDR bipolar de 25A, sensibilidade 30mA. Ref. Siemens 5SV ou equivalente.</t>
  </si>
  <si>
    <t>Caixa de passagem diâmetro 25mm, tipo condulete com tampa cega.</t>
  </si>
  <si>
    <t>Eletroduto de ferro diâmetro 25mm.</t>
  </si>
  <si>
    <t/>
  </si>
  <si>
    <t>LOTE ÚNICO</t>
  </si>
  <si>
    <t>TOTAL GERAL</t>
  </si>
  <si>
    <t>SUBTOTAL AG. CRISSIUMAL</t>
  </si>
  <si>
    <t>SUBTOTAL AG. SÃO MARTINHO</t>
  </si>
  <si>
    <t>SUBTOTAL AG. CAIÇARA</t>
  </si>
  <si>
    <t>SUBTOTAL AG. SEBERI</t>
  </si>
  <si>
    <t>SUBTOTAL AG. PEJUÇARA</t>
  </si>
  <si>
    <t>SUBTOTAL AG. AUGUSTO PESTANA</t>
  </si>
  <si>
    <t>SUBTOTAL AG. LIBERATO SALZANO</t>
  </si>
  <si>
    <t>SUBTOTAL AG. TAPERA</t>
  </si>
  <si>
    <t>SUBTOTAL AG. SÃO JOÃO DA URTIGA</t>
  </si>
  <si>
    <t>SUBTOTAL AG. SÃO DOMINGOS DO SUL</t>
  </si>
  <si>
    <t>SUBTOTAL AG ITATIBA DO SUL</t>
  </si>
  <si>
    <t>SUBTOTAL AG GAURAMA</t>
  </si>
  <si>
    <t>SUBTOTAL AG ERNESTINA</t>
  </si>
  <si>
    <t>SUBTOTAL AG. SALTO DO JACUÍ</t>
  </si>
  <si>
    <t>SUBTOTAL AG. SILVEIRA MARTINS</t>
  </si>
  <si>
    <t>SUBTOTAL AG. PINHAL GRANDE</t>
  </si>
  <si>
    <t>SUBTOTAL AG. DONA FRANCISCA</t>
  </si>
  <si>
    <t>SUBTOTAL AG. AGUDO</t>
  </si>
  <si>
    <t>- Lixamento e pintura do poste metálico  na cor cinza lunar, para fixação da nova logomarca</t>
  </si>
  <si>
    <t>- Logomarca em fibra de vidro 265X54cm</t>
  </si>
  <si>
    <t xml:space="preserve"> - Complemento em fibra de vidro 150x54cm</t>
  </si>
  <si>
    <t xml:space="preserve"> - Pórtico Banrisul Eletrônico</t>
  </si>
  <si>
    <t xml:space="preserve"> - Banderia em fibra acrílica dupla-face</t>
  </si>
  <si>
    <t>- Logomarca em fibra de vidro 371x70 cm</t>
  </si>
  <si>
    <t>- Bandeira em fibra acrílica dupla-face, e poste metálico</t>
  </si>
  <si>
    <t>- Pórtico Banrisul Eletrônico</t>
  </si>
  <si>
    <t>- Emassamento da parede, após retirada de logomarcas onde indicado em projeto</t>
  </si>
  <si>
    <t>- Pintura (cor idem existente) da parede, após retirada de logomarca onde indicado em projeto</t>
  </si>
  <si>
    <t>- Recuperação do calçamento após retirada do poste metálico de fixação da bandeira</t>
  </si>
  <si>
    <t>- Logomarca antiga em fibra de vidro 265 x 54cm</t>
  </si>
  <si>
    <t>- Complemento em fibra de vidro 100 x 54cm</t>
  </si>
  <si>
    <t>- Logomarca em fibra de vidro 125 x 25cm</t>
  </si>
  <si>
    <t>- Limpeza e emassamento da fachada, após retirada da bandeira</t>
  </si>
  <si>
    <t>- Logomarca em fibra de vidro 265 x 50cm</t>
  </si>
  <si>
    <t>- Complemento em fibra de vidro 200 x 50cm</t>
  </si>
  <si>
    <t>- Limpeza e emassamento da fachada, após retirada das logomarcas</t>
  </si>
  <si>
    <t>- Pintura (cor idem existente) da fachada, após retirada da bandeira onde indicado em projeto</t>
  </si>
  <si>
    <t xml:space="preserve">- Recuperação e troca policarbonato cobertura </t>
  </si>
  <si>
    <t>- Limpeza e emassamento da fachada, após retirada da logomarca</t>
  </si>
  <si>
    <t>- Logomarca em fibra de vidro 265 x 54cm</t>
  </si>
  <si>
    <t>- Limpeza da fachada, após retirada das logomarcas</t>
  </si>
  <si>
    <t>- Logomarca em fibra de vidro 265x54 cm</t>
  </si>
  <si>
    <t>- Logomarca em fibra de vidro 150X54cm</t>
  </si>
  <si>
    <t>- Reparos na esquadria onde logomarca foi retirada, fechamento de furos e pintura (cor idem existente)</t>
  </si>
  <si>
    <t>- Logomarca em fibra de vidro 371x70cm</t>
  </si>
  <si>
    <t>- Limpeza e recuperação da fachada onde a logomarca foi retirada</t>
  </si>
  <si>
    <t>- Logomarca em fibra de vidro 265x50 cm</t>
  </si>
  <si>
    <t>- Complementos em fibra de vidro</t>
  </si>
  <si>
    <t>- Emassamento e repintura (cor idem existente) parede, após retirada de logomarca</t>
  </si>
  <si>
    <t xml:space="preserve">- Bandeira dupla-face em fibra de vidro </t>
  </si>
  <si>
    <t>- Forro de pvc</t>
  </si>
  <si>
    <t>- Estrutura metalica marquise completa</t>
  </si>
  <si>
    <t>- Chapa metálica de fechamento marquise</t>
  </si>
  <si>
    <t>- Limpeza, emasamento onde tiverem furos pela retirada da marquise e repintura da fachada com tinta acrílica cor idem existente</t>
  </si>
  <si>
    <t>- Realocar refletores e luninárias</t>
  </si>
  <si>
    <t>- Logomarca em fibra de vidro 265 x 54 cm</t>
  </si>
  <si>
    <t>- Complementos em fibra de vidro 150 x 54 cm</t>
  </si>
  <si>
    <t>- Limpeza da fachada onde a logomarca foi retirada</t>
  </si>
  <si>
    <t>- Complemento em fibra de vidro 150x54cm</t>
  </si>
  <si>
    <t>- Logomarca em fibra de vidro 265x50cm</t>
  </si>
  <si>
    <t>- Recuperação e pintura (cor existente) da fachada no local da logomarca retirada</t>
  </si>
  <si>
    <t>- Complemento em fibra de vidro 150x50cm</t>
  </si>
  <si>
    <t>PREÇO TOTAL</t>
  </si>
  <si>
    <r>
      <t xml:space="preserve">6. ANEXOS: </t>
    </r>
    <r>
      <rPr>
        <sz val="10"/>
        <rFont val="Calibri"/>
        <family val="2"/>
        <scheme val="minor"/>
      </rPr>
      <t>Plantas e detalhamentos serão disponibilizados em mídia portátil pela Unidade de Licitações e Compras.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</si>
</sst>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"/>
    <numFmt numFmtId="166" formatCode="#,##0.00;[Red]#,##0.00"/>
  </numFmts>
  <fonts count="16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ont="0" applyFill="0" applyBorder="0" applyAlignment="0" applyProtection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0">
    <xf numFmtId="0" fontId="0" fillId="0" borderId="0" xfId="0"/>
    <xf numFmtId="0" fontId="6" fillId="0" borderId="0" xfId="0" applyFont="1" applyAlignment="1" applyProtection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4" fontId="7" fillId="0" borderId="0" xfId="0" applyNumberFormat="1" applyFont="1" applyFill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2" fontId="7" fillId="0" borderId="0" xfId="0" applyNumberFormat="1" applyFont="1" applyFill="1" applyAlignment="1" applyProtection="1">
      <alignment horizontal="center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  <protection hidden="1"/>
    </xf>
    <xf numFmtId="3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2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justify" vertical="center" wrapText="1"/>
      <protection hidden="1"/>
    </xf>
    <xf numFmtId="49" fontId="5" fillId="0" borderId="2" xfId="0" applyNumberFormat="1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49" fontId="7" fillId="0" borderId="2" xfId="0" applyNumberFormat="1" applyFont="1" applyBorder="1" applyAlignment="1" applyProtection="1">
      <alignment horizontal="left" vertical="center" wrapText="1"/>
      <protection hidden="1"/>
    </xf>
    <xf numFmtId="1" fontId="5" fillId="0" borderId="2" xfId="0" applyNumberFormat="1" applyFont="1" applyBorder="1" applyAlignment="1" applyProtection="1">
      <alignment horizontal="left" vertical="center" wrapText="1"/>
      <protection hidden="1"/>
    </xf>
    <xf numFmtId="1" fontId="7" fillId="0" borderId="2" xfId="0" applyNumberFormat="1" applyFont="1" applyBorder="1" applyAlignment="1" applyProtection="1">
      <alignment horizontal="left" vertical="center" wrapText="1"/>
      <protection hidden="1"/>
    </xf>
    <xf numFmtId="3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49" fontId="5" fillId="0" borderId="2" xfId="0" applyNumberFormat="1" applyFont="1" applyBorder="1" applyAlignment="1" applyProtection="1">
      <alignment horizontal="left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49" fontId="7" fillId="0" borderId="2" xfId="0" applyNumberFormat="1" applyFont="1" applyFill="1" applyBorder="1" applyAlignment="1" applyProtection="1">
      <alignment horizontal="left" vertical="center"/>
      <protection hidden="1"/>
    </xf>
    <xf numFmtId="3" fontId="7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49" fontId="7" fillId="0" borderId="2" xfId="0" applyNumberFormat="1" applyFont="1" applyBorder="1" applyAlignment="1" applyProtection="1">
      <alignment horizontal="left" vertical="center"/>
      <protection hidden="1"/>
    </xf>
    <xf numFmtId="49" fontId="5" fillId="0" borderId="2" xfId="0" applyNumberFormat="1" applyFont="1" applyFill="1" applyBorder="1" applyAlignment="1" applyProtection="1">
      <alignment horizontal="left" vertical="center"/>
      <protection hidden="1"/>
    </xf>
    <xf numFmtId="3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left" vertical="center"/>
      <protection hidden="1"/>
    </xf>
    <xf numFmtId="1" fontId="7" fillId="0" borderId="2" xfId="0" applyNumberFormat="1" applyFont="1" applyBorder="1" applyAlignment="1" applyProtection="1">
      <alignment horizontal="left" vertical="center"/>
      <protection hidden="1"/>
    </xf>
    <xf numFmtId="1" fontId="5" fillId="0" borderId="2" xfId="0" applyNumberFormat="1" applyFont="1" applyFill="1" applyBorder="1" applyAlignment="1" applyProtection="1">
      <alignment horizontal="left" vertical="center"/>
      <protection hidden="1"/>
    </xf>
    <xf numFmtId="49" fontId="5" fillId="3" borderId="15" xfId="0" applyNumberFormat="1" applyFont="1" applyFill="1" applyBorder="1" applyAlignment="1" applyProtection="1">
      <alignment horizontal="left" vertical="center" wrapText="1"/>
      <protection hidden="1"/>
    </xf>
    <xf numFmtId="2" fontId="5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justify" vertical="center" wrapText="1"/>
      <protection hidden="1"/>
    </xf>
    <xf numFmtId="3" fontId="7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justify" vertical="center" wrapText="1"/>
      <protection hidden="1"/>
    </xf>
    <xf numFmtId="0" fontId="5" fillId="0" borderId="2" xfId="0" applyFont="1" applyBorder="1" applyAlignment="1" applyProtection="1">
      <alignment horizontal="justify" vertical="center" wrapText="1"/>
      <protection hidden="1"/>
    </xf>
    <xf numFmtId="0" fontId="13" fillId="0" borderId="2" xfId="0" applyFont="1" applyBorder="1" applyAlignment="1" applyProtection="1">
      <alignment horizontal="justify" vertical="center" wrapText="1"/>
      <protection hidden="1"/>
    </xf>
    <xf numFmtId="0" fontId="7" fillId="0" borderId="0" xfId="0" applyFont="1" applyFill="1" applyAlignment="1" applyProtection="1">
      <alignment horizontal="justify" vertical="center" wrapText="1"/>
    </xf>
    <xf numFmtId="0" fontId="5" fillId="3" borderId="15" xfId="0" applyFont="1" applyFill="1" applyBorder="1" applyAlignment="1" applyProtection="1">
      <alignment horizontal="justify" vertical="center" wrapText="1"/>
      <protection hidden="1"/>
    </xf>
    <xf numFmtId="0" fontId="13" fillId="0" borderId="2" xfId="0" applyFont="1" applyFill="1" applyBorder="1" applyAlignment="1" applyProtection="1">
      <alignment horizontal="justify" vertical="center" wrapText="1"/>
      <protection hidden="1"/>
    </xf>
    <xf numFmtId="4" fontId="7" fillId="0" borderId="0" xfId="0" quotePrefix="1" applyNumberFormat="1" applyFont="1" applyFill="1" applyAlignment="1" applyProtection="1">
      <alignment horizontal="right" vertical="center" wrapText="1"/>
    </xf>
    <xf numFmtId="0" fontId="7" fillId="0" borderId="0" xfId="0" applyFont="1" applyFill="1" applyAlignment="1" applyProtection="1">
      <alignment vertical="center" wrapText="1"/>
      <protection hidden="1"/>
    </xf>
    <xf numFmtId="9" fontId="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horizontal="left" vertical="center" wrapText="1"/>
      <protection hidden="1"/>
    </xf>
    <xf numFmtId="2" fontId="5" fillId="0" borderId="18" xfId="0" applyNumberFormat="1" applyFont="1" applyFill="1" applyBorder="1" applyAlignment="1" applyProtection="1">
      <alignment vertical="center" wrapText="1"/>
      <protection hidden="1"/>
    </xf>
    <xf numFmtId="2" fontId="5" fillId="0" borderId="17" xfId="0" applyNumberFormat="1" applyFont="1" applyFill="1" applyBorder="1" applyAlignment="1" applyProtection="1">
      <alignment vertical="center" wrapText="1"/>
      <protection hidden="1"/>
    </xf>
    <xf numFmtId="2" fontId="5" fillId="0" borderId="19" xfId="0" applyNumberFormat="1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right" vertical="center" wrapText="1"/>
      <protection hidden="1"/>
    </xf>
    <xf numFmtId="4" fontId="5" fillId="3" borderId="15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14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16" xfId="7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right" vertical="center" wrapText="1"/>
      <protection hidden="1"/>
    </xf>
    <xf numFmtId="4" fontId="5" fillId="0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9" xfId="7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4" fontId="7" fillId="0" borderId="1" xfId="0" applyNumberFormat="1" applyFont="1" applyFill="1" applyBorder="1" applyAlignment="1" applyProtection="1">
      <alignment horizontal="right" vertical="center" wrapText="1"/>
      <protection hidden="1"/>
    </xf>
    <xf numFmtId="165" fontId="7" fillId="0" borderId="2" xfId="0" applyNumberFormat="1" applyFont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justify" vertical="center" wrapText="1"/>
      <protection hidden="1"/>
    </xf>
    <xf numFmtId="165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justify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4" fontId="5" fillId="2" borderId="8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8" xfId="7" applyNumberFormat="1" applyFont="1" applyFill="1" applyBorder="1" applyAlignment="1" applyProtection="1">
      <alignment horizontal="right" vertical="center" wrapText="1"/>
      <protection hidden="1"/>
    </xf>
    <xf numFmtId="166" fontId="7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vertical="center"/>
      <protection hidden="1"/>
    </xf>
    <xf numFmtId="4" fontId="5" fillId="5" borderId="8" xfId="0" applyNumberFormat="1" applyFont="1" applyFill="1" applyBorder="1" applyAlignment="1" applyProtection="1">
      <alignment horizontal="right" vertical="center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4" xfId="0" applyNumberFormat="1" applyFont="1" applyBorder="1" applyAlignment="1" applyProtection="1">
      <alignment horizontal="left" vertical="center" wrapText="1"/>
      <protection hidden="1"/>
    </xf>
    <xf numFmtId="0" fontId="7" fillId="0" borderId="24" xfId="0" applyFont="1" applyFill="1" applyBorder="1" applyAlignment="1" applyProtection="1">
      <alignment horizontal="justify" vertical="center" wrapText="1"/>
      <protection hidden="1"/>
    </xf>
    <xf numFmtId="3" fontId="7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4" fontId="7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3" fontId="5" fillId="3" borderId="15" xfId="0" applyNumberFormat="1" applyFont="1" applyFill="1" applyBorder="1" applyAlignment="1" applyProtection="1">
      <alignment horizontal="center" vertical="center" wrapText="1"/>
      <protection hidden="1"/>
    </xf>
    <xf numFmtId="4" fontId="7" fillId="3" borderId="15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16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14" xfId="0" applyNumberFormat="1" applyFont="1" applyFill="1" applyBorder="1" applyAlignment="1" applyProtection="1">
      <alignment horizontal="right" vertical="center" wrapText="1"/>
      <protection hidden="1"/>
    </xf>
    <xf numFmtId="49" fontId="5" fillId="3" borderId="15" xfId="0" applyNumberFormat="1" applyFont="1" applyFill="1" applyBorder="1" applyAlignment="1" applyProtection="1">
      <alignment horizontal="left" vertical="center"/>
      <protection hidden="1"/>
    </xf>
    <xf numFmtId="3" fontId="15" fillId="3" borderId="15" xfId="0" applyNumberFormat="1" applyFont="1" applyFill="1" applyBorder="1" applyAlignment="1" applyProtection="1">
      <alignment horizontal="center" vertical="center"/>
      <protection hidden="1"/>
    </xf>
    <xf numFmtId="0" fontId="15" fillId="3" borderId="15" xfId="0" applyFont="1" applyFill="1" applyBorder="1" applyAlignment="1" applyProtection="1">
      <alignment horizontal="center" vertical="center"/>
      <protection hidden="1"/>
    </xf>
    <xf numFmtId="3" fontId="5" fillId="3" borderId="15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7" fillId="0" borderId="2" xfId="0" quotePrefix="1" applyFont="1" applyBorder="1" applyAlignment="1" applyProtection="1">
      <alignment horizontal="justify" vertical="center" wrapText="1"/>
      <protection hidden="1"/>
    </xf>
    <xf numFmtId="0" fontId="7" fillId="0" borderId="2" xfId="0" quotePrefix="1" applyFont="1" applyFill="1" applyBorder="1" applyAlignment="1" applyProtection="1">
      <alignment horizontal="justify" vertical="center" wrapText="1"/>
      <protection hidden="1"/>
    </xf>
    <xf numFmtId="4" fontId="0" fillId="0" borderId="0" xfId="0" applyNumberFormat="1"/>
    <xf numFmtId="0" fontId="7" fillId="0" borderId="2" xfId="0" applyNumberFormat="1" applyFont="1" applyBorder="1" applyAlignment="1" applyProtection="1">
      <alignment horizontal="left" vertical="center" wrapText="1"/>
      <protection hidden="1"/>
    </xf>
    <xf numFmtId="3" fontId="7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4" fontId="7" fillId="0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5" fillId="2" borderId="8" xfId="0" applyFont="1" applyFill="1" applyBorder="1" applyAlignment="1" applyProtection="1">
      <alignment horizontal="left" vertical="center" wrapText="1"/>
      <protection hidden="1"/>
    </xf>
    <xf numFmtId="0" fontId="7" fillId="0" borderId="2" xfId="0" applyNumberFormat="1" applyFont="1" applyBorder="1" applyAlignment="1" applyProtection="1">
      <alignment horizontal="left" vertical="center" wrapText="1"/>
      <protection hidden="1"/>
    </xf>
    <xf numFmtId="3" fontId="7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9" xfId="0" applyNumberFormat="1" applyFont="1" applyFill="1" applyBorder="1" applyAlignment="1" applyProtection="1">
      <alignment vertical="center" wrapText="1"/>
      <protection hidden="1"/>
    </xf>
    <xf numFmtId="4" fontId="7" fillId="0" borderId="26" xfId="0" applyNumberFormat="1" applyFont="1" applyFill="1" applyBorder="1" applyAlignment="1" applyProtection="1">
      <alignment vertical="center" wrapText="1"/>
      <protection hidden="1"/>
    </xf>
    <xf numFmtId="4" fontId="7" fillId="0" borderId="27" xfId="0" applyNumberFormat="1" applyFont="1" applyFill="1" applyBorder="1" applyAlignment="1" applyProtection="1">
      <alignment vertical="center" wrapText="1"/>
      <protection hidden="1"/>
    </xf>
    <xf numFmtId="4" fontId="7" fillId="0" borderId="28" xfId="0" applyNumberFormat="1" applyFont="1" applyFill="1" applyBorder="1" applyAlignment="1" applyProtection="1">
      <alignment vertical="center" wrapText="1"/>
      <protection hidden="1"/>
    </xf>
    <xf numFmtId="4" fontId="7" fillId="0" borderId="29" xfId="0" applyNumberFormat="1" applyFont="1" applyFill="1" applyBorder="1" applyAlignment="1" applyProtection="1">
      <alignment vertical="center" wrapText="1"/>
      <protection hidden="1"/>
    </xf>
    <xf numFmtId="4" fontId="7" fillId="0" borderId="30" xfId="0" applyNumberFormat="1" applyFont="1" applyFill="1" applyBorder="1" applyAlignment="1" applyProtection="1">
      <alignment vertical="center" wrapText="1"/>
      <protection hidden="1"/>
    </xf>
    <xf numFmtId="4" fontId="7" fillId="0" borderId="31" xfId="0" applyNumberFormat="1" applyFont="1" applyFill="1" applyBorder="1" applyAlignment="1" applyProtection="1">
      <alignment vertical="center" wrapText="1"/>
      <protection hidden="1"/>
    </xf>
    <xf numFmtId="4" fontId="7" fillId="0" borderId="9" xfId="0" applyNumberFormat="1" applyFont="1" applyFill="1" applyBorder="1" applyAlignment="1" applyProtection="1">
      <alignment vertical="center" wrapText="1"/>
      <protection hidden="1"/>
    </xf>
    <xf numFmtId="0" fontId="5" fillId="5" borderId="8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1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2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20" xfId="0" applyNumberFormat="1" applyFont="1" applyFill="1" applyBorder="1" applyAlignment="1" applyProtection="1">
      <alignment horizontal="left" vertical="center" wrapText="1"/>
      <protection hidden="1"/>
    </xf>
    <xf numFmtId="2" fontId="5" fillId="0" borderId="5" xfId="0" applyNumberFormat="1" applyFont="1" applyFill="1" applyBorder="1" applyAlignment="1" applyProtection="1">
      <alignment horizontal="left" vertical="center" wrapText="1"/>
      <protection hidden="1"/>
    </xf>
    <xf numFmtId="2" fontId="5" fillId="0" borderId="3" xfId="0" applyNumberFormat="1" applyFont="1" applyFill="1" applyBorder="1" applyAlignment="1" applyProtection="1">
      <alignment horizontal="left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left" vertical="center" wrapText="1"/>
      <protection hidden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</cellXfs>
  <cellStyles count="11"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5 2" xfId="6"/>
    <cellStyle name="Vírgula" xfId="7" builtinId="3"/>
    <cellStyle name="Vírgula 2" xfId="8"/>
    <cellStyle name="Vírgula 3" xfId="9"/>
    <cellStyle name="Vírgula 4" xfId="10"/>
  </cellStyles>
  <dxfs count="231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82"/>
  <sheetViews>
    <sheetView tabSelected="1" showRuler="0" zoomScale="110" zoomScaleNormal="110" zoomScaleSheetLayoutView="100" zoomScalePageLayoutView="75" workbookViewId="0">
      <selection activeCell="K8" sqref="K8"/>
    </sheetView>
  </sheetViews>
  <sheetFormatPr defaultColWidth="11.42578125" defaultRowHeight="15" x14ac:dyDescent="0.2"/>
  <cols>
    <col min="1" max="1" width="6" style="6" customWidth="1"/>
    <col min="2" max="2" width="4.85546875" style="7" bestFit="1" customWidth="1"/>
    <col min="3" max="3" width="70.140625" style="43" customWidth="1"/>
    <col min="4" max="4" width="7.42578125" style="8" bestFit="1" customWidth="1"/>
    <col min="5" max="5" width="5.7109375" style="6" bestFit="1" customWidth="1"/>
    <col min="6" max="6" width="9.85546875" style="5" bestFit="1" customWidth="1"/>
    <col min="7" max="7" width="12.5703125" style="5" bestFit="1" customWidth="1"/>
    <col min="8" max="8" width="11.7109375" style="5" bestFit="1" customWidth="1"/>
    <col min="9" max="9" width="9.85546875" style="5" bestFit="1" customWidth="1"/>
    <col min="10" max="10" width="12.5703125" style="5" bestFit="1" customWidth="1"/>
    <col min="11" max="11" width="11.7109375" style="5" bestFit="1" customWidth="1"/>
    <col min="12" max="12" width="11.42578125" customWidth="1"/>
    <col min="13" max="239" width="11.42578125" style="1" customWidth="1"/>
    <col min="240" max="240" width="56.28515625" style="1" customWidth="1"/>
    <col min="241" max="16384" width="11.42578125" style="1"/>
  </cols>
  <sheetData>
    <row r="1" spans="1:248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"/>
    </row>
    <row r="2" spans="1:248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"/>
    </row>
    <row r="3" spans="1:248" x14ac:dyDescent="0.2">
      <c r="A3" s="126" t="s">
        <v>21</v>
      </c>
      <c r="B3" s="126"/>
      <c r="C3" s="126"/>
      <c r="D3" s="126"/>
      <c r="E3" s="126"/>
      <c r="F3" s="126"/>
      <c r="G3" s="126"/>
      <c r="H3" s="126"/>
      <c r="I3" s="107"/>
      <c r="J3" s="107"/>
      <c r="K3" s="47"/>
      <c r="L3" s="1"/>
    </row>
    <row r="4" spans="1:248" x14ac:dyDescent="0.2">
      <c r="A4" s="126" t="s">
        <v>22</v>
      </c>
      <c r="B4" s="126"/>
      <c r="C4" s="126"/>
      <c r="D4" s="126"/>
      <c r="E4" s="126"/>
      <c r="F4" s="126"/>
      <c r="G4" s="126"/>
      <c r="H4" s="126"/>
      <c r="I4" s="127" t="s">
        <v>9</v>
      </c>
      <c r="J4" s="128"/>
      <c r="K4" s="48">
        <v>0.25</v>
      </c>
      <c r="L4" s="1"/>
    </row>
    <row r="5" spans="1:248" x14ac:dyDescent="0.2">
      <c r="A5" s="126" t="s">
        <v>24</v>
      </c>
      <c r="B5" s="126"/>
      <c r="C5" s="126"/>
      <c r="D5" s="126"/>
      <c r="E5" s="126"/>
      <c r="F5" s="126"/>
      <c r="G5" s="126"/>
      <c r="H5" s="126"/>
      <c r="I5" s="129" t="s">
        <v>16</v>
      </c>
      <c r="J5" s="130"/>
      <c r="K5" s="133">
        <v>1.1266</v>
      </c>
      <c r="L5" s="1"/>
    </row>
    <row r="6" spans="1:248" x14ac:dyDescent="0.2">
      <c r="A6" s="135" t="s">
        <v>23</v>
      </c>
      <c r="B6" s="135"/>
      <c r="C6" s="135"/>
      <c r="D6" s="135"/>
      <c r="E6" s="135"/>
      <c r="F6" s="135"/>
      <c r="G6" s="135"/>
      <c r="H6" s="135"/>
      <c r="I6" s="131"/>
      <c r="J6" s="132"/>
      <c r="K6" s="134"/>
      <c r="L6" s="1"/>
    </row>
    <row r="7" spans="1:248" x14ac:dyDescent="0.2">
      <c r="A7" s="135" t="s">
        <v>25</v>
      </c>
      <c r="B7" s="135"/>
      <c r="C7" s="135"/>
      <c r="D7" s="135"/>
      <c r="E7" s="135"/>
      <c r="F7" s="135"/>
      <c r="G7" s="135"/>
      <c r="H7" s="135"/>
      <c r="I7" s="108"/>
      <c r="J7" s="108"/>
      <c r="K7" s="49"/>
      <c r="L7" s="1"/>
    </row>
    <row r="8" spans="1:248" x14ac:dyDescent="0.2">
      <c r="A8" s="110" t="s">
        <v>214</v>
      </c>
      <c r="B8" s="110"/>
      <c r="C8" s="110"/>
      <c r="D8" s="110"/>
      <c r="E8" s="110"/>
      <c r="F8" s="110"/>
      <c r="G8" s="110"/>
      <c r="H8" s="110"/>
      <c r="I8" s="109"/>
      <c r="J8" s="109"/>
      <c r="K8" s="50"/>
      <c r="L8" s="1"/>
    </row>
    <row r="9" spans="1:248" s="4" customFormat="1" x14ac:dyDescent="0.2">
      <c r="A9" s="144" t="s">
        <v>10</v>
      </c>
      <c r="B9" s="145"/>
      <c r="C9" s="145"/>
      <c r="D9" s="145"/>
      <c r="E9" s="145"/>
      <c r="F9" s="145"/>
      <c r="G9" s="145"/>
      <c r="H9" s="145"/>
      <c r="I9" s="145"/>
      <c r="J9" s="145"/>
      <c r="K9" s="14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s="4" customFormat="1" x14ac:dyDescent="0.2">
      <c r="A10" s="147" t="s">
        <v>11</v>
      </c>
      <c r="B10" s="147"/>
      <c r="C10" s="148"/>
      <c r="D10" s="148"/>
      <c r="E10" s="148"/>
      <c r="F10" s="148"/>
      <c r="G10" s="51" t="s">
        <v>12</v>
      </c>
      <c r="H10" s="148"/>
      <c r="I10" s="148"/>
      <c r="J10" s="148"/>
      <c r="K10" s="148"/>
      <c r="L10" s="2"/>
      <c r="M10" s="2"/>
      <c r="N10" s="2"/>
      <c r="O10" s="2"/>
      <c r="P10" s="2"/>
      <c r="Q10" s="2"/>
      <c r="R10" s="2"/>
      <c r="S10" s="3"/>
      <c r="T10" s="2"/>
      <c r="U10" s="2"/>
      <c r="V10" s="2"/>
      <c r="W10" s="2"/>
      <c r="X10" s="2"/>
      <c r="Y10" s="2"/>
      <c r="Z10" s="2"/>
      <c r="AA10" s="3"/>
      <c r="AB10" s="2"/>
      <c r="AC10" s="2"/>
      <c r="AD10" s="2"/>
      <c r="AE10" s="2"/>
      <c r="AF10" s="2"/>
      <c r="AG10" s="2"/>
      <c r="AH10" s="2"/>
      <c r="AI10" s="3"/>
      <c r="AJ10" s="2"/>
      <c r="AK10" s="2"/>
      <c r="AL10" s="2"/>
      <c r="AM10" s="2"/>
      <c r="AN10" s="2"/>
      <c r="AO10" s="2"/>
      <c r="AP10" s="2"/>
      <c r="AQ10" s="3"/>
      <c r="AR10" s="2"/>
      <c r="AS10" s="2"/>
      <c r="AT10" s="2"/>
      <c r="AU10" s="2"/>
      <c r="AV10" s="2"/>
      <c r="AW10" s="2"/>
      <c r="AX10" s="2"/>
      <c r="AY10" s="3"/>
      <c r="AZ10" s="2"/>
      <c r="BA10" s="2"/>
      <c r="BB10" s="2"/>
      <c r="BC10" s="2"/>
      <c r="BD10" s="2"/>
      <c r="BE10" s="2"/>
      <c r="BF10" s="2"/>
      <c r="BG10" s="3"/>
      <c r="BH10" s="2"/>
      <c r="BI10" s="2"/>
      <c r="BJ10" s="2"/>
      <c r="BK10" s="2"/>
      <c r="BL10" s="2"/>
      <c r="BM10" s="2"/>
      <c r="BN10" s="2"/>
      <c r="BO10" s="3"/>
      <c r="BP10" s="2"/>
      <c r="BQ10" s="2"/>
      <c r="BR10" s="2"/>
      <c r="BS10" s="2"/>
      <c r="BT10" s="2"/>
      <c r="BU10" s="2"/>
      <c r="BV10" s="2"/>
      <c r="BW10" s="3"/>
      <c r="BX10" s="2"/>
      <c r="BY10" s="2"/>
      <c r="BZ10" s="2"/>
      <c r="CA10" s="2"/>
      <c r="CB10" s="2"/>
      <c r="CC10" s="2"/>
      <c r="CD10" s="2"/>
      <c r="CE10" s="3"/>
      <c r="CF10" s="2"/>
      <c r="CG10" s="2"/>
      <c r="CH10" s="2"/>
      <c r="CI10" s="2"/>
      <c r="CJ10" s="2"/>
      <c r="CK10" s="2"/>
      <c r="CL10" s="2"/>
      <c r="CM10" s="3"/>
      <c r="CN10" s="2"/>
      <c r="CO10" s="2"/>
      <c r="CP10" s="2"/>
      <c r="CQ10" s="2"/>
      <c r="CR10" s="2"/>
      <c r="CS10" s="2"/>
      <c r="CT10" s="2"/>
      <c r="CU10" s="3"/>
      <c r="CV10" s="2"/>
      <c r="CW10" s="2"/>
      <c r="CX10" s="2"/>
      <c r="CY10" s="2"/>
      <c r="CZ10" s="2"/>
      <c r="DA10" s="2"/>
      <c r="DB10" s="2"/>
      <c r="DC10" s="3"/>
      <c r="DD10" s="2"/>
      <c r="DE10" s="2"/>
      <c r="DF10" s="2"/>
      <c r="DG10" s="2"/>
      <c r="DH10" s="2"/>
      <c r="DI10" s="2"/>
      <c r="DJ10" s="2"/>
      <c r="DK10" s="3"/>
      <c r="DL10" s="2"/>
      <c r="DM10" s="2"/>
      <c r="DN10" s="2"/>
      <c r="DO10" s="2"/>
      <c r="DP10" s="2"/>
      <c r="DQ10" s="2"/>
      <c r="DR10" s="2"/>
      <c r="DS10" s="3"/>
      <c r="DT10" s="2"/>
      <c r="DU10" s="2"/>
      <c r="DV10" s="2"/>
      <c r="DW10" s="2"/>
      <c r="DX10" s="2"/>
      <c r="DY10" s="2"/>
      <c r="DZ10" s="2"/>
      <c r="EA10" s="3"/>
      <c r="EB10" s="2"/>
      <c r="EC10" s="2"/>
      <c r="ED10" s="2"/>
      <c r="EE10" s="2"/>
      <c r="EF10" s="2"/>
      <c r="EG10" s="2"/>
      <c r="EH10" s="2"/>
      <c r="EI10" s="3"/>
      <c r="EJ10" s="2"/>
      <c r="EK10" s="2"/>
      <c r="EL10" s="2"/>
      <c r="EM10" s="2"/>
      <c r="EN10" s="2"/>
      <c r="EO10" s="2"/>
      <c r="EP10" s="2"/>
      <c r="EQ10" s="3"/>
      <c r="ER10" s="2"/>
      <c r="ES10" s="2"/>
      <c r="ET10" s="2"/>
      <c r="EU10" s="2"/>
      <c r="EV10" s="2"/>
      <c r="EW10" s="2"/>
      <c r="EX10" s="2"/>
      <c r="EY10" s="3"/>
      <c r="EZ10" s="2"/>
      <c r="FA10" s="2"/>
      <c r="FB10" s="2"/>
      <c r="FC10" s="2"/>
      <c r="FD10" s="2"/>
      <c r="FE10" s="2"/>
      <c r="FF10" s="2"/>
      <c r="FG10" s="3"/>
      <c r="FH10" s="2"/>
      <c r="FI10" s="2"/>
      <c r="FJ10" s="2"/>
      <c r="FK10" s="2"/>
      <c r="FL10" s="2"/>
      <c r="FM10" s="2"/>
      <c r="FN10" s="2"/>
      <c r="FO10" s="3"/>
      <c r="FP10" s="2"/>
      <c r="FQ10" s="2"/>
      <c r="FR10" s="2"/>
      <c r="FS10" s="2"/>
      <c r="FT10" s="2"/>
      <c r="FU10" s="2"/>
      <c r="FV10" s="2"/>
      <c r="FW10" s="3"/>
      <c r="FX10" s="2"/>
      <c r="FY10" s="2"/>
      <c r="FZ10" s="2"/>
      <c r="GA10" s="2"/>
      <c r="GB10" s="2"/>
      <c r="GC10" s="2"/>
      <c r="GD10" s="2"/>
      <c r="GE10" s="3"/>
      <c r="GF10" s="2"/>
      <c r="GG10" s="2"/>
      <c r="GH10" s="2"/>
      <c r="GI10" s="2"/>
      <c r="GJ10" s="2"/>
      <c r="GK10" s="2"/>
      <c r="GL10" s="2"/>
      <c r="GM10" s="3"/>
      <c r="GN10" s="2"/>
      <c r="GO10" s="2"/>
      <c r="GP10" s="2"/>
      <c r="GQ10" s="2"/>
      <c r="GR10" s="2"/>
      <c r="GS10" s="2"/>
      <c r="GT10" s="2"/>
      <c r="GU10" s="3"/>
      <c r="GV10" s="2"/>
      <c r="GW10" s="2"/>
      <c r="GX10" s="2"/>
      <c r="GY10" s="2"/>
      <c r="GZ10" s="2"/>
      <c r="HA10" s="2"/>
      <c r="HB10" s="2"/>
      <c r="HC10" s="3"/>
      <c r="HD10" s="2"/>
      <c r="HE10" s="2"/>
      <c r="HF10" s="2"/>
      <c r="HG10" s="2"/>
      <c r="HH10" s="2"/>
      <c r="HI10" s="2"/>
      <c r="HJ10" s="2"/>
      <c r="HK10" s="3"/>
      <c r="HL10" s="2"/>
      <c r="HM10" s="2"/>
      <c r="HN10" s="2"/>
      <c r="HO10" s="2"/>
      <c r="HP10" s="2"/>
      <c r="HQ10" s="2"/>
      <c r="HR10" s="2"/>
      <c r="HS10" s="3"/>
      <c r="HT10" s="2"/>
      <c r="HU10" s="2"/>
      <c r="HV10" s="2"/>
      <c r="HW10" s="2"/>
      <c r="HX10" s="2"/>
      <c r="HY10" s="2"/>
      <c r="HZ10" s="2"/>
      <c r="IA10" s="3"/>
      <c r="IB10" s="2"/>
      <c r="IC10" s="2"/>
      <c r="ID10" s="2"/>
      <c r="IE10" s="2"/>
      <c r="IF10" s="2"/>
      <c r="IG10" s="2"/>
      <c r="IH10" s="2"/>
      <c r="II10" s="3"/>
      <c r="IJ10" s="2"/>
      <c r="IK10" s="2"/>
      <c r="IL10" s="2"/>
      <c r="IM10" s="2"/>
      <c r="IN10" s="2"/>
    </row>
    <row r="11" spans="1:248" s="4" customFormat="1" x14ac:dyDescent="0.2">
      <c r="A11" s="147" t="s">
        <v>14</v>
      </c>
      <c r="B11" s="147"/>
      <c r="C11" s="149"/>
      <c r="D11" s="149"/>
      <c r="E11" s="149"/>
      <c r="F11" s="149"/>
      <c r="G11" s="52" t="s">
        <v>13</v>
      </c>
      <c r="H11" s="149"/>
      <c r="I11" s="149"/>
      <c r="J11" s="149"/>
      <c r="K11" s="149"/>
      <c r="L11" s="3"/>
      <c r="M11" s="2"/>
      <c r="N11" s="2"/>
      <c r="O11" s="3"/>
      <c r="P11" s="3"/>
      <c r="Q11" s="2"/>
      <c r="R11" s="2"/>
      <c r="S11" s="3"/>
      <c r="T11" s="3"/>
      <c r="U11" s="2"/>
      <c r="V11" s="2"/>
      <c r="W11" s="3"/>
      <c r="X11" s="3"/>
      <c r="Y11" s="2"/>
      <c r="Z11" s="2"/>
      <c r="AA11" s="3"/>
      <c r="AB11" s="3"/>
      <c r="AC11" s="2"/>
      <c r="AD11" s="2"/>
      <c r="AE11" s="3"/>
      <c r="AF11" s="3"/>
      <c r="AG11" s="2"/>
      <c r="AH11" s="2"/>
      <c r="AI11" s="3"/>
      <c r="AJ11" s="3"/>
      <c r="AK11" s="2"/>
      <c r="AL11" s="2"/>
      <c r="AM11" s="3"/>
      <c r="AN11" s="3"/>
      <c r="AO11" s="2"/>
      <c r="AP11" s="2"/>
      <c r="AQ11" s="3"/>
      <c r="AR11" s="3"/>
      <c r="AS11" s="2"/>
      <c r="AT11" s="2"/>
      <c r="AU11" s="3"/>
      <c r="AV11" s="3"/>
      <c r="AW11" s="2"/>
      <c r="AX11" s="2"/>
      <c r="AY11" s="3"/>
      <c r="AZ11" s="3"/>
      <c r="BA11" s="2"/>
      <c r="BB11" s="2"/>
      <c r="BC11" s="3"/>
      <c r="BD11" s="3"/>
      <c r="BE11" s="2"/>
      <c r="BF11" s="2"/>
      <c r="BG11" s="3"/>
      <c r="BH11" s="3"/>
      <c r="BI11" s="2"/>
      <c r="BJ11" s="2"/>
      <c r="BK11" s="3"/>
      <c r="BL11" s="3"/>
      <c r="BM11" s="2"/>
      <c r="BN11" s="2"/>
      <c r="BO11" s="3"/>
      <c r="BP11" s="3"/>
      <c r="BQ11" s="2"/>
      <c r="BR11" s="2"/>
      <c r="BS11" s="3"/>
      <c r="BT11" s="3"/>
      <c r="BU11" s="2"/>
      <c r="BV11" s="2"/>
      <c r="BW11" s="3"/>
      <c r="BX11" s="3"/>
      <c r="BY11" s="2"/>
      <c r="BZ11" s="2"/>
      <c r="CA11" s="3"/>
      <c r="CB11" s="3"/>
      <c r="CC11" s="2"/>
      <c r="CD11" s="2"/>
      <c r="CE11" s="3"/>
      <c r="CF11" s="3"/>
      <c r="CG11" s="2"/>
      <c r="CH11" s="2"/>
      <c r="CI11" s="3"/>
      <c r="CJ11" s="3"/>
      <c r="CK11" s="2"/>
      <c r="CL11" s="2"/>
      <c r="CM11" s="3"/>
      <c r="CN11" s="3"/>
      <c r="CO11" s="2"/>
      <c r="CP11" s="2"/>
      <c r="CQ11" s="3"/>
      <c r="CR11" s="3"/>
      <c r="CS11" s="2"/>
      <c r="CT11" s="2"/>
      <c r="CU11" s="3"/>
      <c r="CV11" s="3"/>
      <c r="CW11" s="2"/>
      <c r="CX11" s="2"/>
      <c r="CY11" s="3"/>
      <c r="CZ11" s="3"/>
      <c r="DA11" s="2"/>
      <c r="DB11" s="2"/>
      <c r="DC11" s="3"/>
      <c r="DD11" s="3"/>
      <c r="DE11" s="2"/>
      <c r="DF11" s="2"/>
      <c r="DG11" s="3"/>
      <c r="DH11" s="3"/>
      <c r="DI11" s="2"/>
      <c r="DJ11" s="2"/>
      <c r="DK11" s="3"/>
      <c r="DL11" s="3"/>
      <c r="DM11" s="2"/>
      <c r="DN11" s="2"/>
      <c r="DO11" s="3"/>
      <c r="DP11" s="3"/>
      <c r="DQ11" s="2"/>
      <c r="DR11" s="2"/>
      <c r="DS11" s="3"/>
      <c r="DT11" s="3"/>
      <c r="DU11" s="2"/>
      <c r="DV11" s="2"/>
      <c r="DW11" s="3"/>
      <c r="DX11" s="3"/>
      <c r="DY11" s="2"/>
      <c r="DZ11" s="2"/>
      <c r="EA11" s="3"/>
      <c r="EB11" s="3"/>
      <c r="EC11" s="2"/>
      <c r="ED11" s="2"/>
      <c r="EE11" s="3"/>
      <c r="EF11" s="3"/>
      <c r="EG11" s="2"/>
      <c r="EH11" s="2"/>
      <c r="EI11" s="3"/>
      <c r="EJ11" s="3"/>
      <c r="EK11" s="2"/>
      <c r="EL11" s="2"/>
      <c r="EM11" s="3"/>
      <c r="EN11" s="3"/>
      <c r="EO11" s="2"/>
      <c r="EP11" s="2"/>
      <c r="EQ11" s="3"/>
      <c r="ER11" s="3"/>
      <c r="ES11" s="2"/>
      <c r="ET11" s="2"/>
      <c r="EU11" s="3"/>
      <c r="EV11" s="3"/>
      <c r="EW11" s="2"/>
      <c r="EX11" s="2"/>
      <c r="EY11" s="3"/>
      <c r="EZ11" s="3"/>
      <c r="FA11" s="2"/>
      <c r="FB11" s="2"/>
      <c r="FC11" s="3"/>
      <c r="FD11" s="3"/>
      <c r="FE11" s="2"/>
      <c r="FF11" s="2"/>
      <c r="FG11" s="3"/>
      <c r="FH11" s="3"/>
      <c r="FI11" s="2"/>
      <c r="FJ11" s="2"/>
      <c r="FK11" s="3"/>
      <c r="FL11" s="3"/>
      <c r="FM11" s="2"/>
      <c r="FN11" s="2"/>
      <c r="FO11" s="3"/>
      <c r="FP11" s="3"/>
      <c r="FQ11" s="2"/>
      <c r="FR11" s="2"/>
      <c r="FS11" s="3"/>
      <c r="FT11" s="3"/>
      <c r="FU11" s="2"/>
      <c r="FV11" s="2"/>
      <c r="FW11" s="3"/>
      <c r="FX11" s="3"/>
      <c r="FY11" s="2"/>
      <c r="FZ11" s="2"/>
      <c r="GA11" s="3"/>
      <c r="GB11" s="3"/>
      <c r="GC11" s="2"/>
      <c r="GD11" s="2"/>
      <c r="GE11" s="3"/>
      <c r="GF11" s="3"/>
      <c r="GG11" s="2"/>
      <c r="GH11" s="2"/>
      <c r="GI11" s="3"/>
      <c r="GJ11" s="3"/>
      <c r="GK11" s="2"/>
      <c r="GL11" s="2"/>
      <c r="GM11" s="3"/>
      <c r="GN11" s="3"/>
      <c r="GO11" s="2"/>
      <c r="GP11" s="2"/>
      <c r="GQ11" s="3"/>
      <c r="GR11" s="3"/>
      <c r="GS11" s="2"/>
      <c r="GT11" s="2"/>
      <c r="GU11" s="3"/>
      <c r="GV11" s="3"/>
      <c r="GW11" s="2"/>
      <c r="GX11" s="2"/>
      <c r="GY11" s="3"/>
      <c r="GZ11" s="3"/>
      <c r="HA11" s="2"/>
      <c r="HB11" s="2"/>
      <c r="HC11" s="3"/>
      <c r="HD11" s="3"/>
      <c r="HE11" s="2"/>
      <c r="HF11" s="2"/>
      <c r="HG11" s="3"/>
      <c r="HH11" s="3"/>
      <c r="HI11" s="2"/>
      <c r="HJ11" s="2"/>
      <c r="HK11" s="3"/>
      <c r="HL11" s="3"/>
      <c r="HM11" s="2"/>
      <c r="HN11" s="2"/>
      <c r="HO11" s="3"/>
      <c r="HP11" s="3"/>
      <c r="HQ11" s="2"/>
      <c r="HR11" s="2"/>
      <c r="HS11" s="3"/>
      <c r="HT11" s="3"/>
      <c r="HU11" s="2"/>
      <c r="HV11" s="2"/>
      <c r="HW11" s="3"/>
      <c r="HX11" s="3"/>
      <c r="HY11" s="2"/>
      <c r="HZ11" s="2"/>
      <c r="IA11" s="3"/>
      <c r="IB11" s="3"/>
      <c r="IC11" s="2"/>
      <c r="ID11" s="2"/>
      <c r="IE11" s="3"/>
      <c r="IF11" s="3"/>
      <c r="IG11" s="2"/>
      <c r="IH11" s="2"/>
      <c r="II11" s="3"/>
      <c r="IJ11" s="3"/>
      <c r="IK11" s="2"/>
      <c r="IL11" s="2"/>
      <c r="IM11" s="3"/>
      <c r="IN11" s="3"/>
    </row>
    <row r="12" spans="1:248" s="4" customFormat="1" x14ac:dyDescent="0.2">
      <c r="A12" s="139" t="s">
        <v>149</v>
      </c>
      <c r="B12" s="139"/>
      <c r="C12" s="139" t="s">
        <v>1</v>
      </c>
      <c r="D12" s="140" t="s">
        <v>2</v>
      </c>
      <c r="E12" s="139" t="s">
        <v>3</v>
      </c>
      <c r="F12" s="136" t="s">
        <v>4</v>
      </c>
      <c r="G12" s="136"/>
      <c r="H12" s="136" t="s">
        <v>213</v>
      </c>
      <c r="I12" s="136" t="s">
        <v>8</v>
      </c>
      <c r="J12" s="136"/>
      <c r="K12" s="136" t="s">
        <v>213</v>
      </c>
    </row>
    <row r="13" spans="1:248" s="4" customFormat="1" x14ac:dyDescent="0.2">
      <c r="A13" s="139"/>
      <c r="B13" s="139"/>
      <c r="C13" s="139"/>
      <c r="D13" s="140"/>
      <c r="E13" s="139"/>
      <c r="F13" s="104" t="s">
        <v>5</v>
      </c>
      <c r="G13" s="104" t="s">
        <v>15</v>
      </c>
      <c r="H13" s="136"/>
      <c r="I13" s="104" t="s">
        <v>5</v>
      </c>
      <c r="J13" s="104" t="s">
        <v>6</v>
      </c>
      <c r="K13" s="136"/>
    </row>
    <row r="14" spans="1:248" x14ac:dyDescent="0.2">
      <c r="A14" s="137">
        <v>1</v>
      </c>
      <c r="B14" s="138"/>
      <c r="C14" s="141" t="s">
        <v>26</v>
      </c>
      <c r="D14" s="142"/>
      <c r="E14" s="142"/>
      <c r="F14" s="142"/>
      <c r="G14" s="142"/>
      <c r="H14" s="143"/>
      <c r="I14" s="54"/>
      <c r="J14" s="53"/>
      <c r="K14" s="55"/>
      <c r="L14" s="1"/>
    </row>
    <row r="15" spans="1:248" x14ac:dyDescent="0.2">
      <c r="A15" s="56"/>
      <c r="B15" s="35" t="s">
        <v>27</v>
      </c>
      <c r="C15" s="44" t="s">
        <v>28</v>
      </c>
      <c r="D15" s="36"/>
      <c r="E15" s="37"/>
      <c r="F15" s="57"/>
      <c r="G15" s="57"/>
      <c r="H15" s="59"/>
      <c r="I15" s="58"/>
      <c r="J15" s="57"/>
      <c r="K15" s="59"/>
      <c r="L15" s="1"/>
    </row>
    <row r="16" spans="1:248" x14ac:dyDescent="0.2">
      <c r="A16" s="60"/>
      <c r="B16" s="11" t="s">
        <v>7</v>
      </c>
      <c r="C16" s="40" t="s">
        <v>29</v>
      </c>
      <c r="D16" s="12"/>
      <c r="E16" s="102"/>
      <c r="F16" s="61"/>
      <c r="G16" s="61"/>
      <c r="H16" s="63"/>
      <c r="I16" s="62"/>
      <c r="J16" s="61"/>
      <c r="K16" s="63"/>
      <c r="L16" s="1"/>
    </row>
    <row r="17" spans="1:11" x14ac:dyDescent="0.2">
      <c r="A17" s="64"/>
      <c r="B17" s="13" t="s">
        <v>30</v>
      </c>
      <c r="C17" s="40" t="s">
        <v>31</v>
      </c>
      <c r="D17" s="12"/>
      <c r="E17" s="102"/>
      <c r="F17" s="103"/>
      <c r="G17" s="103"/>
      <c r="H17" s="9"/>
      <c r="I17" s="65"/>
      <c r="J17" s="103"/>
      <c r="K17" s="9"/>
    </row>
    <row r="18" spans="1:11" x14ac:dyDescent="0.2">
      <c r="A18" s="64"/>
      <c r="B18" s="13" t="s">
        <v>32</v>
      </c>
      <c r="C18" s="98" t="s">
        <v>174</v>
      </c>
      <c r="D18" s="12">
        <v>2</v>
      </c>
      <c r="E18" s="102" t="s">
        <v>17</v>
      </c>
      <c r="F18" s="103" t="s">
        <v>141</v>
      </c>
      <c r="G18" s="105"/>
      <c r="H18" s="9">
        <f>SUM(F18:G18)*D18</f>
        <v>0</v>
      </c>
      <c r="I18" s="65" t="s">
        <v>141</v>
      </c>
      <c r="J18" s="103">
        <f>TRUNC(G18*(1+$K$4),2)</f>
        <v>0</v>
      </c>
      <c r="K18" s="9">
        <f>SUM(I18:J18)*D18</f>
        <v>0</v>
      </c>
    </row>
    <row r="19" spans="1:11" x14ac:dyDescent="0.2">
      <c r="A19" s="64"/>
      <c r="B19" s="13" t="s">
        <v>33</v>
      </c>
      <c r="C19" s="98" t="s">
        <v>175</v>
      </c>
      <c r="D19" s="12">
        <v>1</v>
      </c>
      <c r="E19" s="102" t="s">
        <v>17</v>
      </c>
      <c r="F19" s="103" t="s">
        <v>141</v>
      </c>
      <c r="G19" s="105"/>
      <c r="H19" s="9">
        <f t="shared" ref="H19:H20" si="0">SUM(F19:G19)*D19</f>
        <v>0</v>
      </c>
      <c r="I19" s="65" t="s">
        <v>141</v>
      </c>
      <c r="J19" s="103">
        <f t="shared" ref="J19:J20" si="1">TRUNC(G19*(1+$K$4),2)</f>
        <v>0</v>
      </c>
      <c r="K19" s="9">
        <f t="shared" ref="K19:K22" si="2">SUM(I19:J19)*D19</f>
        <v>0</v>
      </c>
    </row>
    <row r="20" spans="1:11" x14ac:dyDescent="0.2">
      <c r="A20" s="64"/>
      <c r="B20" s="13" t="s">
        <v>34</v>
      </c>
      <c r="C20" s="98" t="s">
        <v>176</v>
      </c>
      <c r="D20" s="12">
        <v>1</v>
      </c>
      <c r="E20" s="102" t="s">
        <v>17</v>
      </c>
      <c r="F20" s="103" t="s">
        <v>141</v>
      </c>
      <c r="G20" s="105"/>
      <c r="H20" s="9">
        <f t="shared" si="0"/>
        <v>0</v>
      </c>
      <c r="I20" s="65" t="s">
        <v>141</v>
      </c>
      <c r="J20" s="103">
        <f t="shared" si="1"/>
        <v>0</v>
      </c>
      <c r="K20" s="9">
        <f t="shared" si="2"/>
        <v>0</v>
      </c>
    </row>
    <row r="21" spans="1:11" x14ac:dyDescent="0.2">
      <c r="A21" s="64"/>
      <c r="B21" s="13" t="s">
        <v>35</v>
      </c>
      <c r="C21" s="38" t="s">
        <v>36</v>
      </c>
      <c r="D21" s="12"/>
      <c r="E21" s="102"/>
      <c r="F21" s="103"/>
      <c r="G21" s="103"/>
      <c r="H21" s="77"/>
      <c r="I21" s="65"/>
      <c r="J21" s="103"/>
      <c r="K21" s="9"/>
    </row>
    <row r="22" spans="1:11" x14ac:dyDescent="0.2">
      <c r="A22" s="64"/>
      <c r="B22" s="13" t="s">
        <v>37</v>
      </c>
      <c r="C22" s="98" t="s">
        <v>177</v>
      </c>
      <c r="D22" s="12">
        <v>3</v>
      </c>
      <c r="E22" s="102" t="s">
        <v>38</v>
      </c>
      <c r="F22" s="105"/>
      <c r="G22" s="105"/>
      <c r="H22" s="9">
        <f>SUM(F22:G22)*D22</f>
        <v>0</v>
      </c>
      <c r="I22" s="103">
        <f>TRUNC(F22*(1+$K$4),2)</f>
        <v>0</v>
      </c>
      <c r="J22" s="103">
        <f>TRUNC(G22*(1+$K$4),2)</f>
        <v>0</v>
      </c>
      <c r="K22" s="9">
        <f t="shared" si="2"/>
        <v>0</v>
      </c>
    </row>
    <row r="23" spans="1:11" ht="25.5" x14ac:dyDescent="0.2">
      <c r="A23" s="64"/>
      <c r="B23" s="13" t="s">
        <v>39</v>
      </c>
      <c r="C23" s="98" t="s">
        <v>187</v>
      </c>
      <c r="D23" s="12">
        <v>10</v>
      </c>
      <c r="E23" s="102" t="s">
        <v>38</v>
      </c>
      <c r="F23" s="105"/>
      <c r="G23" s="105"/>
      <c r="H23" s="9">
        <f t="shared" ref="H23:H24" si="3">SUM(F23:G23)*D23</f>
        <v>0</v>
      </c>
      <c r="I23" s="103">
        <f t="shared" ref="I23:I24" si="4">TRUNC(F23*(1+$K$4),2)</f>
        <v>0</v>
      </c>
      <c r="J23" s="103">
        <f t="shared" ref="J23:J24" si="5">TRUNC(G23*(1+$K$4),2)</f>
        <v>0</v>
      </c>
      <c r="K23" s="9">
        <f t="shared" ref="K23:K28" si="6">SUM(I23:J23)*D23</f>
        <v>0</v>
      </c>
    </row>
    <row r="24" spans="1:11" ht="25.5" x14ac:dyDescent="0.2">
      <c r="A24" s="64"/>
      <c r="B24" s="13" t="s">
        <v>40</v>
      </c>
      <c r="C24" s="98" t="s">
        <v>179</v>
      </c>
      <c r="D24" s="12">
        <v>1</v>
      </c>
      <c r="E24" s="102" t="s">
        <v>17</v>
      </c>
      <c r="F24" s="105"/>
      <c r="G24" s="105"/>
      <c r="H24" s="9">
        <f t="shared" si="3"/>
        <v>0</v>
      </c>
      <c r="I24" s="103">
        <f t="shared" si="4"/>
        <v>0</v>
      </c>
      <c r="J24" s="103">
        <f t="shared" si="5"/>
        <v>0</v>
      </c>
      <c r="K24" s="9">
        <f t="shared" si="6"/>
        <v>0</v>
      </c>
    </row>
    <row r="25" spans="1:11" ht="25.5" x14ac:dyDescent="0.2">
      <c r="A25" s="64"/>
      <c r="B25" s="11" t="s">
        <v>41</v>
      </c>
      <c r="C25" s="41" t="s">
        <v>42</v>
      </c>
      <c r="D25" s="12"/>
      <c r="E25" s="102"/>
      <c r="F25" s="103"/>
      <c r="G25" s="103"/>
      <c r="H25" s="77"/>
      <c r="I25" s="65"/>
      <c r="J25" s="103"/>
      <c r="K25" s="9"/>
    </row>
    <row r="26" spans="1:11" ht="25.5" x14ac:dyDescent="0.2">
      <c r="A26" s="64"/>
      <c r="B26" s="13" t="s">
        <v>43</v>
      </c>
      <c r="C26" s="38" t="s">
        <v>44</v>
      </c>
      <c r="D26" s="12">
        <v>1</v>
      </c>
      <c r="E26" s="102" t="s">
        <v>17</v>
      </c>
      <c r="F26" s="105"/>
      <c r="G26" s="105"/>
      <c r="H26" s="9">
        <f t="shared" ref="H26:H28" si="7">SUM(F26:G26)*D26</f>
        <v>0</v>
      </c>
      <c r="I26" s="103">
        <f t="shared" ref="I26:I28" si="8">TRUNC(F26*(1+$K$4),2)</f>
        <v>0</v>
      </c>
      <c r="J26" s="103">
        <f t="shared" ref="J26:J28" si="9">TRUNC(G26*(1+$K$4),2)</f>
        <v>0</v>
      </c>
      <c r="K26" s="9">
        <f t="shared" si="6"/>
        <v>0</v>
      </c>
    </row>
    <row r="27" spans="1:11" ht="25.5" x14ac:dyDescent="0.2">
      <c r="A27" s="64"/>
      <c r="B27" s="13" t="s">
        <v>45</v>
      </c>
      <c r="C27" s="45" t="s">
        <v>46</v>
      </c>
      <c r="D27" s="12">
        <v>1</v>
      </c>
      <c r="E27" s="102" t="s">
        <v>17</v>
      </c>
      <c r="F27" s="105"/>
      <c r="G27" s="105"/>
      <c r="H27" s="9">
        <f t="shared" si="7"/>
        <v>0</v>
      </c>
      <c r="I27" s="103">
        <f t="shared" si="8"/>
        <v>0</v>
      </c>
      <c r="J27" s="103">
        <f t="shared" si="9"/>
        <v>0</v>
      </c>
      <c r="K27" s="9">
        <f t="shared" si="6"/>
        <v>0</v>
      </c>
    </row>
    <row r="28" spans="1:11" x14ac:dyDescent="0.2">
      <c r="A28" s="64"/>
      <c r="B28" s="13" t="s">
        <v>47</v>
      </c>
      <c r="C28" s="45" t="s">
        <v>48</v>
      </c>
      <c r="D28" s="12">
        <v>1</v>
      </c>
      <c r="E28" s="102" t="s">
        <v>17</v>
      </c>
      <c r="F28" s="105"/>
      <c r="G28" s="105"/>
      <c r="H28" s="9">
        <f t="shared" si="7"/>
        <v>0</v>
      </c>
      <c r="I28" s="103">
        <f t="shared" si="8"/>
        <v>0</v>
      </c>
      <c r="J28" s="103">
        <f t="shared" si="9"/>
        <v>0</v>
      </c>
      <c r="K28" s="9">
        <f t="shared" si="6"/>
        <v>0</v>
      </c>
    </row>
    <row r="29" spans="1:11" x14ac:dyDescent="0.2">
      <c r="A29" s="64"/>
      <c r="B29" s="11" t="s">
        <v>49</v>
      </c>
      <c r="C29" s="40" t="s">
        <v>50</v>
      </c>
      <c r="D29" s="12"/>
      <c r="E29" s="102"/>
      <c r="F29" s="103"/>
      <c r="G29" s="103"/>
      <c r="H29" s="77"/>
      <c r="I29" s="65"/>
      <c r="J29" s="103"/>
      <c r="K29" s="9"/>
    </row>
    <row r="30" spans="1:11" ht="25.5" x14ac:dyDescent="0.2">
      <c r="A30" s="64"/>
      <c r="B30" s="13" t="s">
        <v>51</v>
      </c>
      <c r="C30" s="38" t="s">
        <v>142</v>
      </c>
      <c r="D30" s="12">
        <v>90</v>
      </c>
      <c r="E30" s="102" t="s">
        <v>19</v>
      </c>
      <c r="F30" s="105"/>
      <c r="G30" s="105"/>
      <c r="H30" s="9">
        <f t="shared" ref="H30:H38" si="10">SUM(F30:G30)*D30</f>
        <v>0</v>
      </c>
      <c r="I30" s="103">
        <f t="shared" ref="I30:I38" si="11">TRUNC(F30*(1+$K$4),2)</f>
        <v>0</v>
      </c>
      <c r="J30" s="103">
        <f t="shared" ref="J30:J38" si="12">TRUNC(G30*(1+$K$4),2)</f>
        <v>0</v>
      </c>
      <c r="K30" s="9">
        <f t="shared" ref="K30:K38" si="13">SUM(I30:J30)*D30</f>
        <v>0</v>
      </c>
    </row>
    <row r="31" spans="1:11" ht="25.5" x14ac:dyDescent="0.2">
      <c r="A31" s="64"/>
      <c r="B31" s="13" t="s">
        <v>52</v>
      </c>
      <c r="C31" s="38" t="s">
        <v>53</v>
      </c>
      <c r="D31" s="101">
        <v>4</v>
      </c>
      <c r="E31" s="66" t="s">
        <v>17</v>
      </c>
      <c r="F31" s="105"/>
      <c r="G31" s="105"/>
      <c r="H31" s="9">
        <f t="shared" si="10"/>
        <v>0</v>
      </c>
      <c r="I31" s="103">
        <f t="shared" si="11"/>
        <v>0</v>
      </c>
      <c r="J31" s="103">
        <f t="shared" si="12"/>
        <v>0</v>
      </c>
      <c r="K31" s="9">
        <f t="shared" si="13"/>
        <v>0</v>
      </c>
    </row>
    <row r="32" spans="1:11" x14ac:dyDescent="0.2">
      <c r="A32" s="64"/>
      <c r="B32" s="13" t="s">
        <v>54</v>
      </c>
      <c r="C32" s="67" t="s">
        <v>144</v>
      </c>
      <c r="D32" s="101">
        <v>1</v>
      </c>
      <c r="E32" s="66" t="s">
        <v>17</v>
      </c>
      <c r="F32" s="105"/>
      <c r="G32" s="105"/>
      <c r="H32" s="9">
        <f t="shared" si="10"/>
        <v>0</v>
      </c>
      <c r="I32" s="103">
        <f t="shared" si="11"/>
        <v>0</v>
      </c>
      <c r="J32" s="103">
        <f t="shared" si="12"/>
        <v>0</v>
      </c>
      <c r="K32" s="9">
        <f t="shared" si="13"/>
        <v>0</v>
      </c>
    </row>
    <row r="33" spans="1:11" x14ac:dyDescent="0.2">
      <c r="A33" s="64"/>
      <c r="B33" s="13" t="s">
        <v>55</v>
      </c>
      <c r="C33" s="38" t="s">
        <v>147</v>
      </c>
      <c r="D33" s="101">
        <v>15</v>
      </c>
      <c r="E33" s="66" t="s">
        <v>18</v>
      </c>
      <c r="F33" s="105"/>
      <c r="G33" s="105"/>
      <c r="H33" s="9">
        <f t="shared" si="10"/>
        <v>0</v>
      </c>
      <c r="I33" s="103">
        <f t="shared" si="11"/>
        <v>0</v>
      </c>
      <c r="J33" s="103">
        <f t="shared" si="12"/>
        <v>0</v>
      </c>
      <c r="K33" s="9">
        <f t="shared" si="13"/>
        <v>0</v>
      </c>
    </row>
    <row r="34" spans="1:11" x14ac:dyDescent="0.2">
      <c r="A34" s="64"/>
      <c r="B34" s="13" t="s">
        <v>56</v>
      </c>
      <c r="C34" s="38" t="s">
        <v>145</v>
      </c>
      <c r="D34" s="101">
        <v>1</v>
      </c>
      <c r="E34" s="66" t="s">
        <v>17</v>
      </c>
      <c r="F34" s="105"/>
      <c r="G34" s="105"/>
      <c r="H34" s="9">
        <f t="shared" si="10"/>
        <v>0</v>
      </c>
      <c r="I34" s="103">
        <f t="shared" si="11"/>
        <v>0</v>
      </c>
      <c r="J34" s="103">
        <f t="shared" si="12"/>
        <v>0</v>
      </c>
      <c r="K34" s="9">
        <f t="shared" si="13"/>
        <v>0</v>
      </c>
    </row>
    <row r="35" spans="1:11" ht="25.5" x14ac:dyDescent="0.2">
      <c r="A35" s="64"/>
      <c r="B35" s="13" t="s">
        <v>57</v>
      </c>
      <c r="C35" s="38" t="s">
        <v>58</v>
      </c>
      <c r="D35" s="101">
        <v>2</v>
      </c>
      <c r="E35" s="66" t="s">
        <v>17</v>
      </c>
      <c r="F35" s="105"/>
      <c r="G35" s="105"/>
      <c r="H35" s="9">
        <f t="shared" si="10"/>
        <v>0</v>
      </c>
      <c r="I35" s="103">
        <f t="shared" si="11"/>
        <v>0</v>
      </c>
      <c r="J35" s="103">
        <f t="shared" si="12"/>
        <v>0</v>
      </c>
      <c r="K35" s="9">
        <f t="shared" si="13"/>
        <v>0</v>
      </c>
    </row>
    <row r="36" spans="1:11" ht="51" x14ac:dyDescent="0.2">
      <c r="A36" s="64"/>
      <c r="B36" s="13" t="s">
        <v>59</v>
      </c>
      <c r="C36" s="14" t="s">
        <v>60</v>
      </c>
      <c r="D36" s="39">
        <v>1</v>
      </c>
      <c r="E36" s="102" t="s">
        <v>17</v>
      </c>
      <c r="F36" s="105"/>
      <c r="G36" s="105"/>
      <c r="H36" s="9">
        <f t="shared" si="10"/>
        <v>0</v>
      </c>
      <c r="I36" s="103">
        <f t="shared" si="11"/>
        <v>0</v>
      </c>
      <c r="J36" s="103">
        <f t="shared" si="12"/>
        <v>0</v>
      </c>
      <c r="K36" s="9">
        <f t="shared" si="13"/>
        <v>0</v>
      </c>
    </row>
    <row r="37" spans="1:11" ht="51" x14ac:dyDescent="0.2">
      <c r="A37" s="64"/>
      <c r="B37" s="13" t="s">
        <v>61</v>
      </c>
      <c r="C37" s="14" t="s">
        <v>62</v>
      </c>
      <c r="D37" s="39">
        <v>3</v>
      </c>
      <c r="E37" s="102" t="s">
        <v>17</v>
      </c>
      <c r="F37" s="105"/>
      <c r="G37" s="105"/>
      <c r="H37" s="9">
        <f t="shared" si="10"/>
        <v>0</v>
      </c>
      <c r="I37" s="103">
        <f t="shared" si="11"/>
        <v>0</v>
      </c>
      <c r="J37" s="103">
        <f t="shared" si="12"/>
        <v>0</v>
      </c>
      <c r="K37" s="9">
        <f t="shared" si="13"/>
        <v>0</v>
      </c>
    </row>
    <row r="38" spans="1:11" x14ac:dyDescent="0.2">
      <c r="A38" s="64"/>
      <c r="B38" s="13" t="s">
        <v>63</v>
      </c>
      <c r="C38" s="38" t="s">
        <v>146</v>
      </c>
      <c r="D38" s="12">
        <v>8</v>
      </c>
      <c r="E38" s="102" t="s">
        <v>17</v>
      </c>
      <c r="F38" s="105"/>
      <c r="G38" s="105"/>
      <c r="H38" s="9">
        <f t="shared" si="10"/>
        <v>0</v>
      </c>
      <c r="I38" s="103">
        <f t="shared" si="11"/>
        <v>0</v>
      </c>
      <c r="J38" s="103">
        <f t="shared" si="12"/>
        <v>0</v>
      </c>
      <c r="K38" s="9">
        <f t="shared" si="13"/>
        <v>0</v>
      </c>
    </row>
    <row r="39" spans="1:11" x14ac:dyDescent="0.2">
      <c r="A39" s="64"/>
      <c r="B39" s="11" t="s">
        <v>64</v>
      </c>
      <c r="C39" s="40" t="s">
        <v>65</v>
      </c>
      <c r="D39" s="12"/>
      <c r="E39" s="102"/>
      <c r="F39" s="103"/>
      <c r="G39" s="103"/>
      <c r="H39" s="77"/>
      <c r="I39" s="65"/>
      <c r="J39" s="103"/>
      <c r="K39" s="9"/>
    </row>
    <row r="40" spans="1:11" x14ac:dyDescent="0.2">
      <c r="A40" s="64"/>
      <c r="B40" s="112" t="s">
        <v>66</v>
      </c>
      <c r="C40" s="38" t="s">
        <v>67</v>
      </c>
      <c r="D40" s="113">
        <v>1</v>
      </c>
      <c r="E40" s="114" t="s">
        <v>17</v>
      </c>
      <c r="F40" s="115"/>
      <c r="G40" s="115"/>
      <c r="H40" s="116">
        <f>SUM(F40:G45)*D40</f>
        <v>0</v>
      </c>
      <c r="I40" s="117">
        <f>TRUNC(F40*(1+$K$4),2)</f>
        <v>0</v>
      </c>
      <c r="J40" s="120">
        <f>TRUNC(G40*(1+$K$4),2)</f>
        <v>0</v>
      </c>
      <c r="K40" s="123">
        <f>SUM(I40:J45)*D40</f>
        <v>0</v>
      </c>
    </row>
    <row r="41" spans="1:11" x14ac:dyDescent="0.2">
      <c r="A41" s="64"/>
      <c r="B41" s="112"/>
      <c r="C41" s="38" t="s">
        <v>68</v>
      </c>
      <c r="D41" s="113"/>
      <c r="E41" s="114"/>
      <c r="F41" s="115"/>
      <c r="G41" s="115"/>
      <c r="H41" s="116"/>
      <c r="I41" s="118"/>
      <c r="J41" s="121"/>
      <c r="K41" s="123"/>
    </row>
    <row r="42" spans="1:11" x14ac:dyDescent="0.2">
      <c r="A42" s="64"/>
      <c r="B42" s="112"/>
      <c r="C42" s="38" t="s">
        <v>69</v>
      </c>
      <c r="D42" s="113"/>
      <c r="E42" s="114"/>
      <c r="F42" s="115"/>
      <c r="G42" s="115"/>
      <c r="H42" s="116"/>
      <c r="I42" s="118"/>
      <c r="J42" s="121"/>
      <c r="K42" s="123"/>
    </row>
    <row r="43" spans="1:11" x14ac:dyDescent="0.2">
      <c r="A43" s="64"/>
      <c r="B43" s="112"/>
      <c r="C43" s="38" t="s">
        <v>70</v>
      </c>
      <c r="D43" s="113"/>
      <c r="E43" s="114"/>
      <c r="F43" s="115"/>
      <c r="G43" s="115"/>
      <c r="H43" s="116"/>
      <c r="I43" s="118"/>
      <c r="J43" s="121"/>
      <c r="K43" s="123"/>
    </row>
    <row r="44" spans="1:11" x14ac:dyDescent="0.2">
      <c r="A44" s="64"/>
      <c r="B44" s="112"/>
      <c r="C44" s="38" t="s">
        <v>71</v>
      </c>
      <c r="D44" s="113"/>
      <c r="E44" s="114"/>
      <c r="F44" s="115"/>
      <c r="G44" s="115"/>
      <c r="H44" s="116"/>
      <c r="I44" s="118"/>
      <c r="J44" s="121"/>
      <c r="K44" s="123"/>
    </row>
    <row r="45" spans="1:11" ht="25.5" x14ac:dyDescent="0.2">
      <c r="A45" s="64"/>
      <c r="B45" s="112"/>
      <c r="C45" s="38" t="s">
        <v>72</v>
      </c>
      <c r="D45" s="113"/>
      <c r="E45" s="114"/>
      <c r="F45" s="115"/>
      <c r="G45" s="115"/>
      <c r="H45" s="116"/>
      <c r="I45" s="119"/>
      <c r="J45" s="122"/>
      <c r="K45" s="123"/>
    </row>
    <row r="46" spans="1:11" x14ac:dyDescent="0.2">
      <c r="A46" s="64"/>
      <c r="B46" s="100" t="s">
        <v>73</v>
      </c>
      <c r="C46" s="14" t="s">
        <v>74</v>
      </c>
      <c r="D46" s="101">
        <v>1</v>
      </c>
      <c r="E46" s="102" t="s">
        <v>17</v>
      </c>
      <c r="F46" s="105"/>
      <c r="G46" s="105"/>
      <c r="H46" s="9">
        <f t="shared" ref="H46:H52" si="14">SUM(F46:G46)*D46</f>
        <v>0</v>
      </c>
      <c r="I46" s="103">
        <f t="shared" ref="I46:I52" si="15">TRUNC(F46*(1+$K$4),2)</f>
        <v>0</v>
      </c>
      <c r="J46" s="103">
        <f t="shared" ref="J46:J52" si="16">TRUNC(G46*(1+$K$4),2)</f>
        <v>0</v>
      </c>
      <c r="K46" s="9">
        <f t="shared" ref="K46:K52" si="17">SUM(I46:J46)*D46</f>
        <v>0</v>
      </c>
    </row>
    <row r="47" spans="1:11" x14ac:dyDescent="0.2">
      <c r="A47" s="64"/>
      <c r="B47" s="100" t="s">
        <v>75</v>
      </c>
      <c r="C47" s="14" t="s">
        <v>76</v>
      </c>
      <c r="D47" s="101">
        <v>1</v>
      </c>
      <c r="E47" s="102" t="s">
        <v>17</v>
      </c>
      <c r="F47" s="105"/>
      <c r="G47" s="105"/>
      <c r="H47" s="9">
        <f t="shared" si="14"/>
        <v>0</v>
      </c>
      <c r="I47" s="103">
        <f t="shared" si="15"/>
        <v>0</v>
      </c>
      <c r="J47" s="103">
        <f t="shared" si="16"/>
        <v>0</v>
      </c>
      <c r="K47" s="9">
        <f t="shared" si="17"/>
        <v>0</v>
      </c>
    </row>
    <row r="48" spans="1:11" ht="25.5" x14ac:dyDescent="0.2">
      <c r="A48" s="64"/>
      <c r="B48" s="100" t="s">
        <v>77</v>
      </c>
      <c r="C48" s="14" t="s">
        <v>78</v>
      </c>
      <c r="D48" s="101">
        <v>1</v>
      </c>
      <c r="E48" s="102" t="s">
        <v>17</v>
      </c>
      <c r="F48" s="105"/>
      <c r="G48" s="105"/>
      <c r="H48" s="9">
        <f t="shared" si="14"/>
        <v>0</v>
      </c>
      <c r="I48" s="103">
        <f t="shared" si="15"/>
        <v>0</v>
      </c>
      <c r="J48" s="103">
        <f t="shared" si="16"/>
        <v>0</v>
      </c>
      <c r="K48" s="9">
        <f t="shared" si="17"/>
        <v>0</v>
      </c>
    </row>
    <row r="49" spans="1:11" ht="25.5" x14ac:dyDescent="0.2">
      <c r="A49" s="64"/>
      <c r="B49" s="100" t="s">
        <v>79</v>
      </c>
      <c r="C49" s="38" t="s">
        <v>142</v>
      </c>
      <c r="D49" s="12">
        <v>90</v>
      </c>
      <c r="E49" s="102" t="s">
        <v>19</v>
      </c>
      <c r="F49" s="105"/>
      <c r="G49" s="105"/>
      <c r="H49" s="9">
        <f t="shared" si="14"/>
        <v>0</v>
      </c>
      <c r="I49" s="103">
        <f t="shared" si="15"/>
        <v>0</v>
      </c>
      <c r="J49" s="103">
        <f t="shared" si="16"/>
        <v>0</v>
      </c>
      <c r="K49" s="9">
        <f t="shared" si="17"/>
        <v>0</v>
      </c>
    </row>
    <row r="50" spans="1:11" ht="25.5" x14ac:dyDescent="0.2">
      <c r="A50" s="64"/>
      <c r="B50" s="100" t="s">
        <v>80</v>
      </c>
      <c r="C50" s="38" t="s">
        <v>143</v>
      </c>
      <c r="D50" s="12">
        <v>5</v>
      </c>
      <c r="E50" s="102" t="s">
        <v>19</v>
      </c>
      <c r="F50" s="105"/>
      <c r="G50" s="105"/>
      <c r="H50" s="9">
        <f t="shared" si="14"/>
        <v>0</v>
      </c>
      <c r="I50" s="103">
        <f t="shared" si="15"/>
        <v>0</v>
      </c>
      <c r="J50" s="103">
        <f t="shared" si="16"/>
        <v>0</v>
      </c>
      <c r="K50" s="9">
        <f t="shared" si="17"/>
        <v>0</v>
      </c>
    </row>
    <row r="51" spans="1:11" ht="25.5" x14ac:dyDescent="0.2">
      <c r="A51" s="64"/>
      <c r="B51" s="100" t="s">
        <v>81</v>
      </c>
      <c r="C51" s="38" t="s">
        <v>82</v>
      </c>
      <c r="D51" s="12">
        <v>12</v>
      </c>
      <c r="E51" s="102" t="s">
        <v>18</v>
      </c>
      <c r="F51" s="105"/>
      <c r="G51" s="105"/>
      <c r="H51" s="9">
        <f t="shared" si="14"/>
        <v>0</v>
      </c>
      <c r="I51" s="103">
        <f t="shared" si="15"/>
        <v>0</v>
      </c>
      <c r="J51" s="103">
        <f t="shared" si="16"/>
        <v>0</v>
      </c>
      <c r="K51" s="9">
        <f t="shared" si="17"/>
        <v>0</v>
      </c>
    </row>
    <row r="52" spans="1:11" x14ac:dyDescent="0.2">
      <c r="A52" s="81"/>
      <c r="B52" s="82" t="s">
        <v>83</v>
      </c>
      <c r="C52" s="83" t="s">
        <v>146</v>
      </c>
      <c r="D52" s="84">
        <v>5</v>
      </c>
      <c r="E52" s="85" t="s">
        <v>17</v>
      </c>
      <c r="F52" s="106"/>
      <c r="G52" s="106"/>
      <c r="H52" s="86">
        <f t="shared" si="14"/>
        <v>0</v>
      </c>
      <c r="I52" s="103">
        <f t="shared" si="15"/>
        <v>0</v>
      </c>
      <c r="J52" s="103">
        <f t="shared" si="16"/>
        <v>0</v>
      </c>
      <c r="K52" s="86">
        <f t="shared" si="17"/>
        <v>0</v>
      </c>
    </row>
    <row r="53" spans="1:11" x14ac:dyDescent="0.2">
      <c r="A53" s="74"/>
      <c r="B53" s="111" t="s">
        <v>168</v>
      </c>
      <c r="C53" s="111"/>
      <c r="D53" s="111"/>
      <c r="E53" s="111"/>
      <c r="F53" s="75">
        <f>SUMPRODUCT(D18:D52,F18:F52)</f>
        <v>0</v>
      </c>
      <c r="G53" s="75">
        <f>SUMPRODUCT(D18:D52,G18:G52)</f>
        <v>0</v>
      </c>
      <c r="H53" s="76">
        <f>SUM(H18:H52)</f>
        <v>0</v>
      </c>
      <c r="I53" s="75">
        <f>SUMPRODUCT(D18:D52,I18:I52)</f>
        <v>0</v>
      </c>
      <c r="J53" s="75">
        <f>SUMPRODUCT(D18:D52,J18:J52)</f>
        <v>0</v>
      </c>
      <c r="K53" s="76">
        <f>SUM(K18:K52)</f>
        <v>0</v>
      </c>
    </row>
    <row r="54" spans="1:11" x14ac:dyDescent="0.2">
      <c r="A54" s="87"/>
      <c r="B54" s="35" t="s">
        <v>84</v>
      </c>
      <c r="C54" s="44" t="s">
        <v>85</v>
      </c>
      <c r="D54" s="88"/>
      <c r="E54" s="37"/>
      <c r="F54" s="89"/>
      <c r="G54" s="89"/>
      <c r="H54" s="90"/>
      <c r="I54" s="91"/>
      <c r="J54" s="89"/>
      <c r="K54" s="90"/>
    </row>
    <row r="55" spans="1:11" x14ac:dyDescent="0.2">
      <c r="A55" s="64"/>
      <c r="B55" s="15" t="s">
        <v>7</v>
      </c>
      <c r="C55" s="41" t="s">
        <v>29</v>
      </c>
      <c r="D55" s="101"/>
      <c r="E55" s="16"/>
      <c r="F55" s="103"/>
      <c r="G55" s="103"/>
      <c r="H55" s="9"/>
      <c r="I55" s="65"/>
      <c r="J55" s="103"/>
      <c r="K55" s="9"/>
    </row>
    <row r="56" spans="1:11" x14ac:dyDescent="0.2">
      <c r="A56" s="64"/>
      <c r="B56" s="15" t="s">
        <v>30</v>
      </c>
      <c r="C56" s="40" t="s">
        <v>31</v>
      </c>
      <c r="D56" s="101"/>
      <c r="E56" s="16"/>
      <c r="F56" s="103"/>
      <c r="G56" s="103"/>
      <c r="H56" s="9"/>
      <c r="I56" s="65"/>
      <c r="J56" s="103"/>
      <c r="K56" s="9"/>
    </row>
    <row r="57" spans="1:11" x14ac:dyDescent="0.2">
      <c r="A57" s="64"/>
      <c r="B57" s="17" t="s">
        <v>32</v>
      </c>
      <c r="C57" s="97" t="s">
        <v>180</v>
      </c>
      <c r="D57" s="101">
        <v>1</v>
      </c>
      <c r="E57" s="16" t="s">
        <v>17</v>
      </c>
      <c r="F57" s="103" t="s">
        <v>141</v>
      </c>
      <c r="G57" s="105"/>
      <c r="H57" s="9">
        <f t="shared" ref="H57:H59" si="18">SUM(F57:G57)*D57</f>
        <v>0</v>
      </c>
      <c r="I57" s="65" t="s">
        <v>141</v>
      </c>
      <c r="J57" s="103">
        <f t="shared" ref="J57:J59" si="19">TRUNC(G57*(1+$K$4),2)</f>
        <v>0</v>
      </c>
      <c r="K57" s="9">
        <f t="shared" ref="K57" si="20">SUM(I57:J57)*D57</f>
        <v>0</v>
      </c>
    </row>
    <row r="58" spans="1:11" x14ac:dyDescent="0.2">
      <c r="A58" s="64"/>
      <c r="B58" s="17" t="s">
        <v>33</v>
      </c>
      <c r="C58" s="97" t="s">
        <v>181</v>
      </c>
      <c r="D58" s="101">
        <v>2</v>
      </c>
      <c r="E58" s="16" t="s">
        <v>17</v>
      </c>
      <c r="F58" s="103" t="s">
        <v>141</v>
      </c>
      <c r="G58" s="105"/>
      <c r="H58" s="9">
        <f t="shared" si="18"/>
        <v>0</v>
      </c>
      <c r="I58" s="65" t="s">
        <v>141</v>
      </c>
      <c r="J58" s="103">
        <f t="shared" si="19"/>
        <v>0</v>
      </c>
      <c r="K58" s="9">
        <f t="shared" ref="K58:K59" si="21">SUM(I58:J58)*D58</f>
        <v>0</v>
      </c>
    </row>
    <row r="59" spans="1:11" x14ac:dyDescent="0.2">
      <c r="A59" s="64"/>
      <c r="B59" s="17" t="s">
        <v>34</v>
      </c>
      <c r="C59" s="97" t="s">
        <v>176</v>
      </c>
      <c r="D59" s="101">
        <v>1</v>
      </c>
      <c r="E59" s="16" t="s">
        <v>17</v>
      </c>
      <c r="F59" s="103" t="s">
        <v>141</v>
      </c>
      <c r="G59" s="105"/>
      <c r="H59" s="9">
        <f t="shared" si="18"/>
        <v>0</v>
      </c>
      <c r="I59" s="65" t="s">
        <v>141</v>
      </c>
      <c r="J59" s="103">
        <f t="shared" si="19"/>
        <v>0</v>
      </c>
      <c r="K59" s="9">
        <f t="shared" si="21"/>
        <v>0</v>
      </c>
    </row>
    <row r="60" spans="1:11" x14ac:dyDescent="0.2">
      <c r="A60" s="64"/>
      <c r="B60" s="17" t="s">
        <v>35</v>
      </c>
      <c r="C60" s="14" t="s">
        <v>36</v>
      </c>
      <c r="D60" s="101"/>
      <c r="E60" s="16"/>
      <c r="F60" s="103"/>
      <c r="G60" s="103"/>
      <c r="H60" s="77"/>
      <c r="I60" s="65"/>
      <c r="J60" s="103"/>
      <c r="K60" s="9"/>
    </row>
    <row r="61" spans="1:11" x14ac:dyDescent="0.2">
      <c r="A61" s="64"/>
      <c r="B61" s="17" t="s">
        <v>37</v>
      </c>
      <c r="C61" s="98" t="s">
        <v>189</v>
      </c>
      <c r="D61" s="12">
        <v>1</v>
      </c>
      <c r="E61" s="16" t="s">
        <v>38</v>
      </c>
      <c r="F61" s="105"/>
      <c r="G61" s="105"/>
      <c r="H61" s="9">
        <f t="shared" ref="H61:H62" si="22">SUM(F61:G61)*D61</f>
        <v>0</v>
      </c>
      <c r="I61" s="103">
        <f t="shared" ref="I61:I62" si="23">TRUNC(F61*(1+$K$4),2)</f>
        <v>0</v>
      </c>
      <c r="J61" s="103">
        <f t="shared" ref="J61:J62" si="24">TRUNC(G61*(1+$K$4),2)</f>
        <v>0</v>
      </c>
      <c r="K61" s="9">
        <f t="shared" ref="K61:K62" si="25">SUM(I61:J61)*D61</f>
        <v>0</v>
      </c>
    </row>
    <row r="62" spans="1:11" ht="25.5" x14ac:dyDescent="0.2">
      <c r="A62" s="64"/>
      <c r="B62" s="17" t="s">
        <v>39</v>
      </c>
      <c r="C62" s="98" t="s">
        <v>187</v>
      </c>
      <c r="D62" s="12">
        <v>7</v>
      </c>
      <c r="E62" s="16" t="s">
        <v>38</v>
      </c>
      <c r="F62" s="105"/>
      <c r="G62" s="105"/>
      <c r="H62" s="9">
        <f t="shared" si="22"/>
        <v>0</v>
      </c>
      <c r="I62" s="103">
        <f t="shared" si="23"/>
        <v>0</v>
      </c>
      <c r="J62" s="103">
        <f t="shared" si="24"/>
        <v>0</v>
      </c>
      <c r="K62" s="9">
        <f t="shared" si="25"/>
        <v>0</v>
      </c>
    </row>
    <row r="63" spans="1:11" ht="25.5" x14ac:dyDescent="0.2">
      <c r="A63" s="64"/>
      <c r="B63" s="15" t="s">
        <v>41</v>
      </c>
      <c r="C63" s="41" t="s">
        <v>86</v>
      </c>
      <c r="D63" s="101"/>
      <c r="E63" s="16"/>
      <c r="F63" s="103"/>
      <c r="G63" s="103"/>
      <c r="H63" s="77"/>
      <c r="I63" s="65"/>
      <c r="J63" s="103"/>
      <c r="K63" s="9"/>
    </row>
    <row r="64" spans="1:11" x14ac:dyDescent="0.2">
      <c r="A64" s="64"/>
      <c r="B64" s="17" t="s">
        <v>43</v>
      </c>
      <c r="C64" s="42" t="s">
        <v>87</v>
      </c>
      <c r="D64" s="101">
        <v>1</v>
      </c>
      <c r="E64" s="16" t="s">
        <v>17</v>
      </c>
      <c r="F64" s="105"/>
      <c r="G64" s="105"/>
      <c r="H64" s="9">
        <f t="shared" ref="H64:H66" si="26">SUM(F64:G64)*D64</f>
        <v>0</v>
      </c>
      <c r="I64" s="103">
        <f t="shared" ref="I64:I66" si="27">TRUNC(F64*(1+$K$4),2)</f>
        <v>0</v>
      </c>
      <c r="J64" s="103">
        <f t="shared" ref="J64:J66" si="28">TRUNC(G64*(1+$K$4),2)</f>
        <v>0</v>
      </c>
      <c r="K64" s="9">
        <f t="shared" ref="K64:K66" si="29">SUM(I64:J64)*D64</f>
        <v>0</v>
      </c>
    </row>
    <row r="65" spans="1:11" x14ac:dyDescent="0.2">
      <c r="A65" s="64"/>
      <c r="B65" s="17" t="s">
        <v>45</v>
      </c>
      <c r="C65" s="14" t="s">
        <v>48</v>
      </c>
      <c r="D65" s="101">
        <v>1</v>
      </c>
      <c r="E65" s="16" t="s">
        <v>17</v>
      </c>
      <c r="F65" s="105"/>
      <c r="G65" s="105"/>
      <c r="H65" s="9">
        <f t="shared" si="26"/>
        <v>0</v>
      </c>
      <c r="I65" s="103">
        <f t="shared" si="27"/>
        <v>0</v>
      </c>
      <c r="J65" s="103">
        <f t="shared" si="28"/>
        <v>0</v>
      </c>
      <c r="K65" s="9">
        <f t="shared" si="29"/>
        <v>0</v>
      </c>
    </row>
    <row r="66" spans="1:11" ht="25.5" x14ac:dyDescent="0.2">
      <c r="A66" s="64"/>
      <c r="B66" s="17" t="s">
        <v>47</v>
      </c>
      <c r="C66" s="14" t="s">
        <v>88</v>
      </c>
      <c r="D66" s="101">
        <v>1</v>
      </c>
      <c r="E66" s="16" t="s">
        <v>17</v>
      </c>
      <c r="F66" s="105"/>
      <c r="G66" s="105"/>
      <c r="H66" s="9">
        <f t="shared" si="26"/>
        <v>0</v>
      </c>
      <c r="I66" s="103">
        <f t="shared" si="27"/>
        <v>0</v>
      </c>
      <c r="J66" s="103">
        <f t="shared" si="28"/>
        <v>0</v>
      </c>
      <c r="K66" s="9">
        <f t="shared" si="29"/>
        <v>0</v>
      </c>
    </row>
    <row r="67" spans="1:11" x14ac:dyDescent="0.2">
      <c r="A67" s="64"/>
      <c r="B67" s="15" t="s">
        <v>49</v>
      </c>
      <c r="C67" s="41" t="s">
        <v>50</v>
      </c>
      <c r="D67" s="101"/>
      <c r="E67" s="16"/>
      <c r="F67" s="103"/>
      <c r="G67" s="103"/>
      <c r="H67" s="77"/>
      <c r="I67" s="65"/>
      <c r="J67" s="103"/>
      <c r="K67" s="9"/>
    </row>
    <row r="68" spans="1:11" ht="25.5" x14ac:dyDescent="0.2">
      <c r="A68" s="64"/>
      <c r="B68" s="13" t="s">
        <v>51</v>
      </c>
      <c r="C68" s="38" t="s">
        <v>142</v>
      </c>
      <c r="D68" s="12">
        <v>90</v>
      </c>
      <c r="E68" s="102" t="s">
        <v>19</v>
      </c>
      <c r="F68" s="105"/>
      <c r="G68" s="105"/>
      <c r="H68" s="9">
        <f t="shared" ref="H68:H76" si="30">SUM(F68:G68)*D68</f>
        <v>0</v>
      </c>
      <c r="I68" s="103">
        <f t="shared" ref="I68:I76" si="31">TRUNC(F68*(1+$K$4),2)</f>
        <v>0</v>
      </c>
      <c r="J68" s="103">
        <f t="shared" ref="J68:J76" si="32">TRUNC(G68*(1+$K$4),2)</f>
        <v>0</v>
      </c>
      <c r="K68" s="9">
        <f t="shared" ref="K68:K76" si="33">SUM(I68:J68)*D68</f>
        <v>0</v>
      </c>
    </row>
    <row r="69" spans="1:11" ht="25.5" x14ac:dyDescent="0.2">
      <c r="A69" s="64"/>
      <c r="B69" s="13" t="s">
        <v>52</v>
      </c>
      <c r="C69" s="38" t="s">
        <v>53</v>
      </c>
      <c r="D69" s="101">
        <v>4</v>
      </c>
      <c r="E69" s="66" t="s">
        <v>17</v>
      </c>
      <c r="F69" s="105"/>
      <c r="G69" s="105"/>
      <c r="H69" s="9">
        <f t="shared" si="30"/>
        <v>0</v>
      </c>
      <c r="I69" s="103">
        <f t="shared" si="31"/>
        <v>0</v>
      </c>
      <c r="J69" s="103">
        <f t="shared" si="32"/>
        <v>0</v>
      </c>
      <c r="K69" s="9">
        <f t="shared" si="33"/>
        <v>0</v>
      </c>
    </row>
    <row r="70" spans="1:11" x14ac:dyDescent="0.2">
      <c r="A70" s="64"/>
      <c r="B70" s="13" t="s">
        <v>54</v>
      </c>
      <c r="C70" s="38" t="s">
        <v>144</v>
      </c>
      <c r="D70" s="101">
        <v>1</v>
      </c>
      <c r="E70" s="66" t="s">
        <v>17</v>
      </c>
      <c r="F70" s="105"/>
      <c r="G70" s="105"/>
      <c r="H70" s="9">
        <f t="shared" si="30"/>
        <v>0</v>
      </c>
      <c r="I70" s="103">
        <f t="shared" si="31"/>
        <v>0</v>
      </c>
      <c r="J70" s="103">
        <f t="shared" si="32"/>
        <v>0</v>
      </c>
      <c r="K70" s="9">
        <f t="shared" si="33"/>
        <v>0</v>
      </c>
    </row>
    <row r="71" spans="1:11" x14ac:dyDescent="0.2">
      <c r="A71" s="64"/>
      <c r="B71" s="13" t="s">
        <v>55</v>
      </c>
      <c r="C71" s="38" t="s">
        <v>147</v>
      </c>
      <c r="D71" s="101">
        <v>15</v>
      </c>
      <c r="E71" s="66" t="s">
        <v>18</v>
      </c>
      <c r="F71" s="105"/>
      <c r="G71" s="105"/>
      <c r="H71" s="9">
        <f t="shared" si="30"/>
        <v>0</v>
      </c>
      <c r="I71" s="103">
        <f t="shared" si="31"/>
        <v>0</v>
      </c>
      <c r="J71" s="103">
        <f t="shared" si="32"/>
        <v>0</v>
      </c>
      <c r="K71" s="9">
        <f t="shared" si="33"/>
        <v>0</v>
      </c>
    </row>
    <row r="72" spans="1:11" x14ac:dyDescent="0.2">
      <c r="A72" s="64"/>
      <c r="B72" s="13" t="s">
        <v>56</v>
      </c>
      <c r="C72" s="38" t="s">
        <v>145</v>
      </c>
      <c r="D72" s="101">
        <v>1</v>
      </c>
      <c r="E72" s="66" t="s">
        <v>17</v>
      </c>
      <c r="F72" s="105"/>
      <c r="G72" s="105"/>
      <c r="H72" s="9">
        <f t="shared" si="30"/>
        <v>0</v>
      </c>
      <c r="I72" s="103">
        <f t="shared" si="31"/>
        <v>0</v>
      </c>
      <c r="J72" s="103">
        <f t="shared" si="32"/>
        <v>0</v>
      </c>
      <c r="K72" s="9">
        <f t="shared" si="33"/>
        <v>0</v>
      </c>
    </row>
    <row r="73" spans="1:11" ht="25.5" x14ac:dyDescent="0.2">
      <c r="A73" s="64"/>
      <c r="B73" s="13" t="s">
        <v>57</v>
      </c>
      <c r="C73" s="38" t="s">
        <v>58</v>
      </c>
      <c r="D73" s="101">
        <v>2</v>
      </c>
      <c r="E73" s="66" t="s">
        <v>17</v>
      </c>
      <c r="F73" s="105"/>
      <c r="G73" s="105"/>
      <c r="H73" s="9">
        <f t="shared" si="30"/>
        <v>0</v>
      </c>
      <c r="I73" s="103">
        <f t="shared" si="31"/>
        <v>0</v>
      </c>
      <c r="J73" s="103">
        <f t="shared" si="32"/>
        <v>0</v>
      </c>
      <c r="K73" s="9">
        <f t="shared" si="33"/>
        <v>0</v>
      </c>
    </row>
    <row r="74" spans="1:11" ht="51" x14ac:dyDescent="0.2">
      <c r="A74" s="64"/>
      <c r="B74" s="13" t="s">
        <v>59</v>
      </c>
      <c r="C74" s="14" t="s">
        <v>60</v>
      </c>
      <c r="D74" s="39">
        <v>1</v>
      </c>
      <c r="E74" s="102" t="s">
        <v>17</v>
      </c>
      <c r="F74" s="105"/>
      <c r="G74" s="105"/>
      <c r="H74" s="9">
        <f t="shared" si="30"/>
        <v>0</v>
      </c>
      <c r="I74" s="103">
        <f t="shared" si="31"/>
        <v>0</v>
      </c>
      <c r="J74" s="103">
        <f t="shared" si="32"/>
        <v>0</v>
      </c>
      <c r="K74" s="9">
        <f t="shared" si="33"/>
        <v>0</v>
      </c>
    </row>
    <row r="75" spans="1:11" ht="51" x14ac:dyDescent="0.2">
      <c r="A75" s="64"/>
      <c r="B75" s="13" t="s">
        <v>61</v>
      </c>
      <c r="C75" s="14" t="s">
        <v>62</v>
      </c>
      <c r="D75" s="39">
        <v>7</v>
      </c>
      <c r="E75" s="102" t="s">
        <v>17</v>
      </c>
      <c r="F75" s="105"/>
      <c r="G75" s="105"/>
      <c r="H75" s="9">
        <f t="shared" si="30"/>
        <v>0</v>
      </c>
      <c r="I75" s="103">
        <f t="shared" si="31"/>
        <v>0</v>
      </c>
      <c r="J75" s="103">
        <f t="shared" si="32"/>
        <v>0</v>
      </c>
      <c r="K75" s="9">
        <f t="shared" si="33"/>
        <v>0</v>
      </c>
    </row>
    <row r="76" spans="1:11" x14ac:dyDescent="0.2">
      <c r="A76" s="64"/>
      <c r="B76" s="13" t="s">
        <v>63</v>
      </c>
      <c r="C76" s="38" t="s">
        <v>146</v>
      </c>
      <c r="D76" s="12">
        <v>8</v>
      </c>
      <c r="E76" s="102" t="s">
        <v>17</v>
      </c>
      <c r="F76" s="105"/>
      <c r="G76" s="105"/>
      <c r="H76" s="9">
        <f t="shared" si="30"/>
        <v>0</v>
      </c>
      <c r="I76" s="103">
        <f t="shared" si="31"/>
        <v>0</v>
      </c>
      <c r="J76" s="103">
        <f t="shared" si="32"/>
        <v>0</v>
      </c>
      <c r="K76" s="9">
        <f t="shared" si="33"/>
        <v>0</v>
      </c>
    </row>
    <row r="77" spans="1:11" x14ac:dyDescent="0.2">
      <c r="A77" s="64"/>
      <c r="B77" s="11" t="s">
        <v>64</v>
      </c>
      <c r="C77" s="40" t="s">
        <v>65</v>
      </c>
      <c r="D77" s="12"/>
      <c r="E77" s="102"/>
      <c r="F77" s="103"/>
      <c r="G77" s="103"/>
      <c r="H77" s="77"/>
      <c r="I77" s="65"/>
      <c r="J77" s="103"/>
      <c r="K77" s="9"/>
    </row>
    <row r="78" spans="1:11" x14ac:dyDescent="0.2">
      <c r="A78" s="64"/>
      <c r="B78" s="112" t="s">
        <v>66</v>
      </c>
      <c r="C78" s="38" t="s">
        <v>67</v>
      </c>
      <c r="D78" s="113">
        <v>1</v>
      </c>
      <c r="E78" s="114" t="s">
        <v>17</v>
      </c>
      <c r="F78" s="115"/>
      <c r="G78" s="115"/>
      <c r="H78" s="116">
        <f>SUM(F78:G83)*D78</f>
        <v>0</v>
      </c>
      <c r="I78" s="117">
        <f>TRUNC(F78*(1+$K$4),2)</f>
        <v>0</v>
      </c>
      <c r="J78" s="120">
        <f>TRUNC(G78*(1+$K$4),2)</f>
        <v>0</v>
      </c>
      <c r="K78" s="123">
        <f>SUM(I78:J83)*D78</f>
        <v>0</v>
      </c>
    </row>
    <row r="79" spans="1:11" x14ac:dyDescent="0.2">
      <c r="A79" s="64"/>
      <c r="B79" s="112"/>
      <c r="C79" s="38" t="s">
        <v>68</v>
      </c>
      <c r="D79" s="113"/>
      <c r="E79" s="114"/>
      <c r="F79" s="115"/>
      <c r="G79" s="115"/>
      <c r="H79" s="116"/>
      <c r="I79" s="118"/>
      <c r="J79" s="121"/>
      <c r="K79" s="123"/>
    </row>
    <row r="80" spans="1:11" x14ac:dyDescent="0.2">
      <c r="A80" s="64"/>
      <c r="B80" s="112"/>
      <c r="C80" s="38" t="s">
        <v>69</v>
      </c>
      <c r="D80" s="113"/>
      <c r="E80" s="114"/>
      <c r="F80" s="115"/>
      <c r="G80" s="115"/>
      <c r="H80" s="116"/>
      <c r="I80" s="118"/>
      <c r="J80" s="121"/>
      <c r="K80" s="123"/>
    </row>
    <row r="81" spans="1:11" x14ac:dyDescent="0.2">
      <c r="A81" s="64"/>
      <c r="B81" s="112"/>
      <c r="C81" s="38" t="s">
        <v>70</v>
      </c>
      <c r="D81" s="113"/>
      <c r="E81" s="114"/>
      <c r="F81" s="115"/>
      <c r="G81" s="115"/>
      <c r="H81" s="116"/>
      <c r="I81" s="118"/>
      <c r="J81" s="121"/>
      <c r="K81" s="123"/>
    </row>
    <row r="82" spans="1:11" x14ac:dyDescent="0.2">
      <c r="A82" s="64"/>
      <c r="B82" s="112"/>
      <c r="C82" s="38" t="s">
        <v>71</v>
      </c>
      <c r="D82" s="113"/>
      <c r="E82" s="114"/>
      <c r="F82" s="115"/>
      <c r="G82" s="115"/>
      <c r="H82" s="116"/>
      <c r="I82" s="118"/>
      <c r="J82" s="121"/>
      <c r="K82" s="123"/>
    </row>
    <row r="83" spans="1:11" ht="25.5" x14ac:dyDescent="0.2">
      <c r="A83" s="64"/>
      <c r="B83" s="112"/>
      <c r="C83" s="38" t="s">
        <v>72</v>
      </c>
      <c r="D83" s="113"/>
      <c r="E83" s="114"/>
      <c r="F83" s="115"/>
      <c r="G83" s="115"/>
      <c r="H83" s="116"/>
      <c r="I83" s="119"/>
      <c r="J83" s="122"/>
      <c r="K83" s="123"/>
    </row>
    <row r="84" spans="1:11" x14ac:dyDescent="0.2">
      <c r="A84" s="64"/>
      <c r="B84" s="100" t="s">
        <v>73</v>
      </c>
      <c r="C84" s="14" t="s">
        <v>74</v>
      </c>
      <c r="D84" s="101">
        <v>1</v>
      </c>
      <c r="E84" s="102" t="s">
        <v>17</v>
      </c>
      <c r="F84" s="105"/>
      <c r="G84" s="105"/>
      <c r="H84" s="9">
        <f t="shared" ref="H84:H90" si="34">SUM(F84:G84)*D84</f>
        <v>0</v>
      </c>
      <c r="I84" s="103">
        <f t="shared" ref="I84:I90" si="35">TRUNC(F84*(1+$K$4),2)</f>
        <v>0</v>
      </c>
      <c r="J84" s="103">
        <f t="shared" ref="J84:J90" si="36">TRUNC(G84*(1+$K$4),2)</f>
        <v>0</v>
      </c>
      <c r="K84" s="9">
        <f t="shared" ref="K84:K90" si="37">SUM(I84:J84)*D84</f>
        <v>0</v>
      </c>
    </row>
    <row r="85" spans="1:11" x14ac:dyDescent="0.2">
      <c r="A85" s="64"/>
      <c r="B85" s="100" t="s">
        <v>75</v>
      </c>
      <c r="C85" s="14" t="s">
        <v>76</v>
      </c>
      <c r="D85" s="101">
        <v>1</v>
      </c>
      <c r="E85" s="102" t="s">
        <v>17</v>
      </c>
      <c r="F85" s="105"/>
      <c r="G85" s="105"/>
      <c r="H85" s="9">
        <f t="shared" si="34"/>
        <v>0</v>
      </c>
      <c r="I85" s="103">
        <f t="shared" si="35"/>
        <v>0</v>
      </c>
      <c r="J85" s="103">
        <f t="shared" si="36"/>
        <v>0</v>
      </c>
      <c r="K85" s="9">
        <f t="shared" si="37"/>
        <v>0</v>
      </c>
    </row>
    <row r="86" spans="1:11" ht="25.5" x14ac:dyDescent="0.2">
      <c r="A86" s="64"/>
      <c r="B86" s="100" t="s">
        <v>77</v>
      </c>
      <c r="C86" s="14" t="s">
        <v>78</v>
      </c>
      <c r="D86" s="101">
        <v>1</v>
      </c>
      <c r="E86" s="102" t="s">
        <v>17</v>
      </c>
      <c r="F86" s="105"/>
      <c r="G86" s="105"/>
      <c r="H86" s="9">
        <f t="shared" si="34"/>
        <v>0</v>
      </c>
      <c r="I86" s="103">
        <f t="shared" si="35"/>
        <v>0</v>
      </c>
      <c r="J86" s="103">
        <f t="shared" si="36"/>
        <v>0</v>
      </c>
      <c r="K86" s="9">
        <f t="shared" si="37"/>
        <v>0</v>
      </c>
    </row>
    <row r="87" spans="1:11" ht="25.5" x14ac:dyDescent="0.2">
      <c r="A87" s="64"/>
      <c r="B87" s="100" t="s">
        <v>79</v>
      </c>
      <c r="C87" s="38" t="s">
        <v>142</v>
      </c>
      <c r="D87" s="12">
        <v>90</v>
      </c>
      <c r="E87" s="102" t="s">
        <v>19</v>
      </c>
      <c r="F87" s="105"/>
      <c r="G87" s="105"/>
      <c r="H87" s="9">
        <f t="shared" si="34"/>
        <v>0</v>
      </c>
      <c r="I87" s="103">
        <f t="shared" si="35"/>
        <v>0</v>
      </c>
      <c r="J87" s="103">
        <f t="shared" si="36"/>
        <v>0</v>
      </c>
      <c r="K87" s="9">
        <f t="shared" si="37"/>
        <v>0</v>
      </c>
    </row>
    <row r="88" spans="1:11" ht="25.5" x14ac:dyDescent="0.2">
      <c r="A88" s="64"/>
      <c r="B88" s="100" t="s">
        <v>80</v>
      </c>
      <c r="C88" s="38" t="s">
        <v>143</v>
      </c>
      <c r="D88" s="12">
        <v>5</v>
      </c>
      <c r="E88" s="102" t="s">
        <v>19</v>
      </c>
      <c r="F88" s="105"/>
      <c r="G88" s="105"/>
      <c r="H88" s="9">
        <f t="shared" si="34"/>
        <v>0</v>
      </c>
      <c r="I88" s="103">
        <f t="shared" si="35"/>
        <v>0</v>
      </c>
      <c r="J88" s="103">
        <f t="shared" si="36"/>
        <v>0</v>
      </c>
      <c r="K88" s="9">
        <f t="shared" si="37"/>
        <v>0</v>
      </c>
    </row>
    <row r="89" spans="1:11" ht="25.5" x14ac:dyDescent="0.2">
      <c r="A89" s="64"/>
      <c r="B89" s="100" t="s">
        <v>81</v>
      </c>
      <c r="C89" s="38" t="s">
        <v>82</v>
      </c>
      <c r="D89" s="12">
        <v>12</v>
      </c>
      <c r="E89" s="102" t="s">
        <v>18</v>
      </c>
      <c r="F89" s="105"/>
      <c r="G89" s="105"/>
      <c r="H89" s="9">
        <f t="shared" si="34"/>
        <v>0</v>
      </c>
      <c r="I89" s="103">
        <f t="shared" si="35"/>
        <v>0</v>
      </c>
      <c r="J89" s="103">
        <f t="shared" si="36"/>
        <v>0</v>
      </c>
      <c r="K89" s="9">
        <f t="shared" si="37"/>
        <v>0</v>
      </c>
    </row>
    <row r="90" spans="1:11" x14ac:dyDescent="0.2">
      <c r="A90" s="81"/>
      <c r="B90" s="82" t="s">
        <v>83</v>
      </c>
      <c r="C90" s="83" t="s">
        <v>146</v>
      </c>
      <c r="D90" s="84">
        <v>5</v>
      </c>
      <c r="E90" s="85" t="s">
        <v>17</v>
      </c>
      <c r="F90" s="106"/>
      <c r="G90" s="106"/>
      <c r="H90" s="86">
        <f t="shared" si="34"/>
        <v>0</v>
      </c>
      <c r="I90" s="103">
        <f t="shared" si="35"/>
        <v>0</v>
      </c>
      <c r="J90" s="103">
        <f t="shared" si="36"/>
        <v>0</v>
      </c>
      <c r="K90" s="86">
        <f t="shared" si="37"/>
        <v>0</v>
      </c>
    </row>
    <row r="91" spans="1:11" x14ac:dyDescent="0.2">
      <c r="A91" s="74"/>
      <c r="B91" s="111" t="s">
        <v>167</v>
      </c>
      <c r="C91" s="111"/>
      <c r="D91" s="111"/>
      <c r="E91" s="111"/>
      <c r="F91" s="75">
        <f>SUMPRODUCT(D57:D90,F57:F90)</f>
        <v>0</v>
      </c>
      <c r="G91" s="75">
        <f>SUMPRODUCT(D57:D90,G57:G90)</f>
        <v>0</v>
      </c>
      <c r="H91" s="76">
        <f>SUM(H57:H90)</f>
        <v>0</v>
      </c>
      <c r="I91" s="75">
        <f>SUMPRODUCT(D57:D90,I57:I90)</f>
        <v>0</v>
      </c>
      <c r="J91" s="75">
        <f>SUMPRODUCT(D57:D90,J57:J90)</f>
        <v>0</v>
      </c>
      <c r="K91" s="76">
        <f>SUM(K57:K90)</f>
        <v>0</v>
      </c>
    </row>
    <row r="92" spans="1:11" x14ac:dyDescent="0.2">
      <c r="A92" s="87"/>
      <c r="B92" s="35" t="s">
        <v>89</v>
      </c>
      <c r="C92" s="44" t="s">
        <v>90</v>
      </c>
      <c r="D92" s="88"/>
      <c r="E92" s="37"/>
      <c r="F92" s="89"/>
      <c r="G92" s="89"/>
      <c r="H92" s="90"/>
      <c r="I92" s="91"/>
      <c r="J92" s="89"/>
      <c r="K92" s="90"/>
    </row>
    <row r="93" spans="1:11" x14ac:dyDescent="0.2">
      <c r="A93" s="64"/>
      <c r="B93" s="15" t="s">
        <v>7</v>
      </c>
      <c r="C93" s="41" t="s">
        <v>29</v>
      </c>
      <c r="D93" s="101"/>
      <c r="E93" s="16"/>
      <c r="F93" s="103"/>
      <c r="G93" s="103"/>
      <c r="H93" s="9"/>
      <c r="I93" s="65"/>
      <c r="J93" s="103"/>
      <c r="K93" s="9"/>
    </row>
    <row r="94" spans="1:11" x14ac:dyDescent="0.2">
      <c r="A94" s="64"/>
      <c r="B94" s="13" t="s">
        <v>30</v>
      </c>
      <c r="C94" s="40" t="s">
        <v>31</v>
      </c>
      <c r="D94" s="12"/>
      <c r="E94" s="102"/>
      <c r="F94" s="103"/>
      <c r="G94" s="103"/>
      <c r="H94" s="9"/>
      <c r="I94" s="65"/>
      <c r="J94" s="103"/>
      <c r="K94" s="9"/>
    </row>
    <row r="95" spans="1:11" x14ac:dyDescent="0.2">
      <c r="A95" s="64"/>
      <c r="B95" s="13" t="s">
        <v>32</v>
      </c>
      <c r="C95" s="98" t="s">
        <v>182</v>
      </c>
      <c r="D95" s="12">
        <v>1</v>
      </c>
      <c r="E95" s="102" t="s">
        <v>17</v>
      </c>
      <c r="F95" s="103" t="s">
        <v>141</v>
      </c>
      <c r="G95" s="105"/>
      <c r="H95" s="9">
        <f t="shared" ref="H95:H96" si="38">SUM(F95:G95)*D95</f>
        <v>0</v>
      </c>
      <c r="I95" s="65" t="s">
        <v>141</v>
      </c>
      <c r="J95" s="103">
        <f t="shared" ref="J95:J96" si="39">TRUNC(G95*(1+$K$4),2)</f>
        <v>0</v>
      </c>
      <c r="K95" s="9">
        <f t="shared" ref="K95" si="40">SUM(I95:J95)*D95</f>
        <v>0</v>
      </c>
    </row>
    <row r="96" spans="1:11" x14ac:dyDescent="0.2">
      <c r="A96" s="64"/>
      <c r="B96" s="13" t="s">
        <v>33</v>
      </c>
      <c r="C96" s="97" t="s">
        <v>176</v>
      </c>
      <c r="D96" s="101">
        <v>1</v>
      </c>
      <c r="E96" s="16" t="s">
        <v>17</v>
      </c>
      <c r="F96" s="103" t="s">
        <v>141</v>
      </c>
      <c r="G96" s="105"/>
      <c r="H96" s="9">
        <f t="shared" si="38"/>
        <v>0</v>
      </c>
      <c r="I96" s="65" t="s">
        <v>141</v>
      </c>
      <c r="J96" s="103">
        <f t="shared" si="39"/>
        <v>0</v>
      </c>
      <c r="K96" s="9">
        <f t="shared" ref="K96:K99" si="41">SUM(I96:J96)*D96</f>
        <v>0</v>
      </c>
    </row>
    <row r="97" spans="1:11" x14ac:dyDescent="0.2">
      <c r="A97" s="64"/>
      <c r="B97" s="13" t="s">
        <v>35</v>
      </c>
      <c r="C97" s="38" t="s">
        <v>36</v>
      </c>
      <c r="D97" s="12"/>
      <c r="E97" s="102"/>
      <c r="F97" s="103"/>
      <c r="G97" s="103"/>
      <c r="H97" s="77"/>
      <c r="I97" s="65"/>
      <c r="J97" s="103"/>
      <c r="K97" s="9"/>
    </row>
    <row r="98" spans="1:11" x14ac:dyDescent="0.2">
      <c r="A98" s="64"/>
      <c r="B98" s="17" t="s">
        <v>37</v>
      </c>
      <c r="C98" s="98" t="s">
        <v>183</v>
      </c>
      <c r="D98" s="12">
        <v>1</v>
      </c>
      <c r="E98" s="16" t="s">
        <v>38</v>
      </c>
      <c r="F98" s="103" t="s">
        <v>141</v>
      </c>
      <c r="G98" s="105"/>
      <c r="H98" s="9">
        <f t="shared" ref="H98:H99" si="42">SUM(F98:G98)*D98</f>
        <v>0</v>
      </c>
      <c r="I98" s="65" t="s">
        <v>141</v>
      </c>
      <c r="J98" s="103">
        <f>TRUNC(G98*(1+$K$4),2)</f>
        <v>0</v>
      </c>
      <c r="K98" s="9">
        <f t="shared" si="41"/>
        <v>0</v>
      </c>
    </row>
    <row r="99" spans="1:11" ht="25.5" x14ac:dyDescent="0.2">
      <c r="A99" s="64"/>
      <c r="B99" s="17" t="s">
        <v>39</v>
      </c>
      <c r="C99" s="98" t="s">
        <v>187</v>
      </c>
      <c r="D99" s="12">
        <v>15</v>
      </c>
      <c r="E99" s="16" t="s">
        <v>38</v>
      </c>
      <c r="F99" s="105"/>
      <c r="G99" s="105"/>
      <c r="H99" s="9">
        <f t="shared" si="42"/>
        <v>0</v>
      </c>
      <c r="I99" s="103">
        <f t="shared" ref="I99" si="43">TRUNC(F99*(1+$K$4),2)</f>
        <v>0</v>
      </c>
      <c r="J99" s="103">
        <f t="shared" ref="J99" si="44">TRUNC(G99*(1+$K$4),2)</f>
        <v>0</v>
      </c>
      <c r="K99" s="9">
        <f t="shared" si="41"/>
        <v>0</v>
      </c>
    </row>
    <row r="100" spans="1:11" ht="25.5" x14ac:dyDescent="0.2">
      <c r="A100" s="64"/>
      <c r="B100" s="18" t="s">
        <v>41</v>
      </c>
      <c r="C100" s="41" t="s">
        <v>86</v>
      </c>
      <c r="D100" s="101"/>
      <c r="E100" s="16"/>
      <c r="F100" s="103"/>
      <c r="G100" s="103"/>
      <c r="H100" s="77"/>
      <c r="I100" s="65"/>
      <c r="J100" s="103"/>
      <c r="K100" s="9"/>
    </row>
    <row r="101" spans="1:11" x14ac:dyDescent="0.2">
      <c r="A101" s="64"/>
      <c r="B101" s="19" t="s">
        <v>43</v>
      </c>
      <c r="C101" s="38" t="s">
        <v>91</v>
      </c>
      <c r="D101" s="12">
        <v>1</v>
      </c>
      <c r="E101" s="102" t="s">
        <v>17</v>
      </c>
      <c r="F101" s="105"/>
      <c r="G101" s="105"/>
      <c r="H101" s="9">
        <f t="shared" ref="H101:H102" si="45">SUM(F101:G101)*D101</f>
        <v>0</v>
      </c>
      <c r="I101" s="103">
        <f t="shared" ref="I101:I102" si="46">TRUNC(F101*(1+$K$4),2)</f>
        <v>0</v>
      </c>
      <c r="J101" s="103">
        <f t="shared" ref="J101:J102" si="47">TRUNC(G101*(1+$K$4),2)</f>
        <v>0</v>
      </c>
      <c r="K101" s="9">
        <f t="shared" ref="K101:K102" si="48">SUM(I101:J101)*D101</f>
        <v>0</v>
      </c>
    </row>
    <row r="102" spans="1:11" ht="25.5" x14ac:dyDescent="0.2">
      <c r="A102" s="64"/>
      <c r="B102" s="13" t="s">
        <v>45</v>
      </c>
      <c r="C102" s="14" t="s">
        <v>92</v>
      </c>
      <c r="D102" s="101">
        <v>1</v>
      </c>
      <c r="E102" s="16" t="s">
        <v>17</v>
      </c>
      <c r="F102" s="105"/>
      <c r="G102" s="105"/>
      <c r="H102" s="9">
        <f t="shared" si="45"/>
        <v>0</v>
      </c>
      <c r="I102" s="103">
        <f t="shared" si="46"/>
        <v>0</v>
      </c>
      <c r="J102" s="103">
        <f t="shared" si="47"/>
        <v>0</v>
      </c>
      <c r="K102" s="9">
        <f t="shared" si="48"/>
        <v>0</v>
      </c>
    </row>
    <row r="103" spans="1:11" x14ac:dyDescent="0.2">
      <c r="A103" s="64"/>
      <c r="B103" s="11" t="s">
        <v>49</v>
      </c>
      <c r="C103" s="40" t="s">
        <v>50</v>
      </c>
      <c r="D103" s="20"/>
      <c r="E103" s="21"/>
      <c r="F103" s="103"/>
      <c r="G103" s="103"/>
      <c r="H103" s="77"/>
      <c r="I103" s="65"/>
      <c r="J103" s="103"/>
      <c r="K103" s="9"/>
    </row>
    <row r="104" spans="1:11" ht="25.5" x14ac:dyDescent="0.2">
      <c r="A104" s="64"/>
      <c r="B104" s="13" t="s">
        <v>51</v>
      </c>
      <c r="C104" s="38" t="s">
        <v>142</v>
      </c>
      <c r="D104" s="12">
        <v>90</v>
      </c>
      <c r="E104" s="102" t="s">
        <v>19</v>
      </c>
      <c r="F104" s="105"/>
      <c r="G104" s="105"/>
      <c r="H104" s="9">
        <f t="shared" ref="H104:H112" si="49">SUM(F104:G104)*D104</f>
        <v>0</v>
      </c>
      <c r="I104" s="103">
        <f t="shared" ref="I104:I112" si="50">TRUNC(F104*(1+$K$4),2)</f>
        <v>0</v>
      </c>
      <c r="J104" s="103">
        <f t="shared" ref="J104:J112" si="51">TRUNC(G104*(1+$K$4),2)</f>
        <v>0</v>
      </c>
      <c r="K104" s="9">
        <f t="shared" ref="K104:K112" si="52">SUM(I104:J104)*D104</f>
        <v>0</v>
      </c>
    </row>
    <row r="105" spans="1:11" ht="25.5" x14ac:dyDescent="0.2">
      <c r="A105" s="64"/>
      <c r="B105" s="13" t="s">
        <v>52</v>
      </c>
      <c r="C105" s="38" t="s">
        <v>53</v>
      </c>
      <c r="D105" s="101">
        <v>4</v>
      </c>
      <c r="E105" s="66" t="s">
        <v>17</v>
      </c>
      <c r="F105" s="105"/>
      <c r="G105" s="105"/>
      <c r="H105" s="9">
        <f t="shared" si="49"/>
        <v>0</v>
      </c>
      <c r="I105" s="103">
        <f t="shared" si="50"/>
        <v>0</v>
      </c>
      <c r="J105" s="103">
        <f t="shared" si="51"/>
        <v>0</v>
      </c>
      <c r="K105" s="9">
        <f t="shared" si="52"/>
        <v>0</v>
      </c>
    </row>
    <row r="106" spans="1:11" x14ac:dyDescent="0.2">
      <c r="A106" s="64"/>
      <c r="B106" s="13" t="s">
        <v>54</v>
      </c>
      <c r="C106" s="38" t="s">
        <v>144</v>
      </c>
      <c r="D106" s="101">
        <v>1</v>
      </c>
      <c r="E106" s="66" t="s">
        <v>17</v>
      </c>
      <c r="F106" s="105"/>
      <c r="G106" s="105"/>
      <c r="H106" s="9">
        <f t="shared" si="49"/>
        <v>0</v>
      </c>
      <c r="I106" s="103">
        <f t="shared" si="50"/>
        <v>0</v>
      </c>
      <c r="J106" s="103">
        <f t="shared" si="51"/>
        <v>0</v>
      </c>
      <c r="K106" s="9">
        <f t="shared" si="52"/>
        <v>0</v>
      </c>
    </row>
    <row r="107" spans="1:11" x14ac:dyDescent="0.2">
      <c r="A107" s="64"/>
      <c r="B107" s="13" t="s">
        <v>55</v>
      </c>
      <c r="C107" s="38" t="s">
        <v>147</v>
      </c>
      <c r="D107" s="101">
        <v>15</v>
      </c>
      <c r="E107" s="66" t="s">
        <v>18</v>
      </c>
      <c r="F107" s="105"/>
      <c r="G107" s="105"/>
      <c r="H107" s="9">
        <f t="shared" si="49"/>
        <v>0</v>
      </c>
      <c r="I107" s="103">
        <f t="shared" si="50"/>
        <v>0</v>
      </c>
      <c r="J107" s="103">
        <f t="shared" si="51"/>
        <v>0</v>
      </c>
      <c r="K107" s="9">
        <f t="shared" si="52"/>
        <v>0</v>
      </c>
    </row>
    <row r="108" spans="1:11" x14ac:dyDescent="0.2">
      <c r="A108" s="64"/>
      <c r="B108" s="13" t="s">
        <v>56</v>
      </c>
      <c r="C108" s="38" t="s">
        <v>145</v>
      </c>
      <c r="D108" s="101">
        <v>1</v>
      </c>
      <c r="E108" s="66" t="s">
        <v>17</v>
      </c>
      <c r="F108" s="105"/>
      <c r="G108" s="105"/>
      <c r="H108" s="9">
        <f t="shared" si="49"/>
        <v>0</v>
      </c>
      <c r="I108" s="103">
        <f t="shared" si="50"/>
        <v>0</v>
      </c>
      <c r="J108" s="103">
        <f t="shared" si="51"/>
        <v>0</v>
      </c>
      <c r="K108" s="9">
        <f t="shared" si="52"/>
        <v>0</v>
      </c>
    </row>
    <row r="109" spans="1:11" ht="25.5" x14ac:dyDescent="0.2">
      <c r="A109" s="64"/>
      <c r="B109" s="13" t="s">
        <v>57</v>
      </c>
      <c r="C109" s="38" t="s">
        <v>58</v>
      </c>
      <c r="D109" s="101">
        <v>2</v>
      </c>
      <c r="E109" s="66" t="s">
        <v>17</v>
      </c>
      <c r="F109" s="105"/>
      <c r="G109" s="105"/>
      <c r="H109" s="9">
        <f t="shared" si="49"/>
        <v>0</v>
      </c>
      <c r="I109" s="103">
        <f t="shared" si="50"/>
        <v>0</v>
      </c>
      <c r="J109" s="103">
        <f t="shared" si="51"/>
        <v>0</v>
      </c>
      <c r="K109" s="9">
        <f t="shared" si="52"/>
        <v>0</v>
      </c>
    </row>
    <row r="110" spans="1:11" ht="51" x14ac:dyDescent="0.2">
      <c r="A110" s="64"/>
      <c r="B110" s="13" t="s">
        <v>59</v>
      </c>
      <c r="C110" s="14" t="s">
        <v>60</v>
      </c>
      <c r="D110" s="39">
        <v>1</v>
      </c>
      <c r="E110" s="102" t="s">
        <v>17</v>
      </c>
      <c r="F110" s="105"/>
      <c r="G110" s="105"/>
      <c r="H110" s="9">
        <f t="shared" si="49"/>
        <v>0</v>
      </c>
      <c r="I110" s="103">
        <f t="shared" si="50"/>
        <v>0</v>
      </c>
      <c r="J110" s="103">
        <f t="shared" si="51"/>
        <v>0</v>
      </c>
      <c r="K110" s="9">
        <f t="shared" si="52"/>
        <v>0</v>
      </c>
    </row>
    <row r="111" spans="1:11" ht="51" x14ac:dyDescent="0.2">
      <c r="A111" s="64"/>
      <c r="B111" s="13" t="s">
        <v>61</v>
      </c>
      <c r="C111" s="14" t="s">
        <v>62</v>
      </c>
      <c r="D111" s="39">
        <v>3</v>
      </c>
      <c r="E111" s="102" t="s">
        <v>17</v>
      </c>
      <c r="F111" s="105"/>
      <c r="G111" s="105"/>
      <c r="H111" s="9">
        <f t="shared" si="49"/>
        <v>0</v>
      </c>
      <c r="I111" s="103">
        <f t="shared" si="50"/>
        <v>0</v>
      </c>
      <c r="J111" s="103">
        <f t="shared" si="51"/>
        <v>0</v>
      </c>
      <c r="K111" s="9">
        <f t="shared" si="52"/>
        <v>0</v>
      </c>
    </row>
    <row r="112" spans="1:11" x14ac:dyDescent="0.2">
      <c r="A112" s="64"/>
      <c r="B112" s="13" t="s">
        <v>63</v>
      </c>
      <c r="C112" s="38" t="s">
        <v>146</v>
      </c>
      <c r="D112" s="12">
        <v>8</v>
      </c>
      <c r="E112" s="102" t="s">
        <v>17</v>
      </c>
      <c r="F112" s="105"/>
      <c r="G112" s="105"/>
      <c r="H112" s="9">
        <f t="shared" si="49"/>
        <v>0</v>
      </c>
      <c r="I112" s="103">
        <f t="shared" si="50"/>
        <v>0</v>
      </c>
      <c r="J112" s="103">
        <f t="shared" si="51"/>
        <v>0</v>
      </c>
      <c r="K112" s="9">
        <f t="shared" si="52"/>
        <v>0</v>
      </c>
    </row>
    <row r="113" spans="1:11" x14ac:dyDescent="0.2">
      <c r="A113" s="64"/>
      <c r="B113" s="11" t="s">
        <v>64</v>
      </c>
      <c r="C113" s="40" t="s">
        <v>65</v>
      </c>
      <c r="D113" s="12"/>
      <c r="E113" s="102"/>
      <c r="F113" s="103"/>
      <c r="G113" s="103"/>
      <c r="H113" s="77"/>
      <c r="I113" s="65"/>
      <c r="J113" s="103"/>
      <c r="K113" s="9"/>
    </row>
    <row r="114" spans="1:11" x14ac:dyDescent="0.2">
      <c r="A114" s="64"/>
      <c r="B114" s="112" t="s">
        <v>66</v>
      </c>
      <c r="C114" s="38" t="s">
        <v>67</v>
      </c>
      <c r="D114" s="113">
        <v>1</v>
      </c>
      <c r="E114" s="114" t="s">
        <v>17</v>
      </c>
      <c r="F114" s="115"/>
      <c r="G114" s="115"/>
      <c r="H114" s="116">
        <f>SUM(F114:G119)*D114</f>
        <v>0</v>
      </c>
      <c r="I114" s="117">
        <f>TRUNC(F114*(1+$K$4),2)</f>
        <v>0</v>
      </c>
      <c r="J114" s="120">
        <f>TRUNC(G114*(1+$K$4),2)</f>
        <v>0</v>
      </c>
      <c r="K114" s="123">
        <f>SUM(I114:J119)*D114</f>
        <v>0</v>
      </c>
    </row>
    <row r="115" spans="1:11" x14ac:dyDescent="0.2">
      <c r="A115" s="64"/>
      <c r="B115" s="112"/>
      <c r="C115" s="38" t="s">
        <v>68</v>
      </c>
      <c r="D115" s="113"/>
      <c r="E115" s="114"/>
      <c r="F115" s="115"/>
      <c r="G115" s="115"/>
      <c r="H115" s="116"/>
      <c r="I115" s="118"/>
      <c r="J115" s="121"/>
      <c r="K115" s="123"/>
    </row>
    <row r="116" spans="1:11" x14ac:dyDescent="0.2">
      <c r="A116" s="64"/>
      <c r="B116" s="112"/>
      <c r="C116" s="38" t="s">
        <v>69</v>
      </c>
      <c r="D116" s="113"/>
      <c r="E116" s="114"/>
      <c r="F116" s="115"/>
      <c r="G116" s="115"/>
      <c r="H116" s="116"/>
      <c r="I116" s="118"/>
      <c r="J116" s="121"/>
      <c r="K116" s="123"/>
    </row>
    <row r="117" spans="1:11" x14ac:dyDescent="0.2">
      <c r="A117" s="64"/>
      <c r="B117" s="112"/>
      <c r="C117" s="38" t="s">
        <v>70</v>
      </c>
      <c r="D117" s="113"/>
      <c r="E117" s="114"/>
      <c r="F117" s="115"/>
      <c r="G117" s="115"/>
      <c r="H117" s="116"/>
      <c r="I117" s="118"/>
      <c r="J117" s="121"/>
      <c r="K117" s="123"/>
    </row>
    <row r="118" spans="1:11" x14ac:dyDescent="0.2">
      <c r="A118" s="64"/>
      <c r="B118" s="112"/>
      <c r="C118" s="38" t="s">
        <v>71</v>
      </c>
      <c r="D118" s="113"/>
      <c r="E118" s="114"/>
      <c r="F118" s="115"/>
      <c r="G118" s="115"/>
      <c r="H118" s="116"/>
      <c r="I118" s="118"/>
      <c r="J118" s="121"/>
      <c r="K118" s="123"/>
    </row>
    <row r="119" spans="1:11" ht="25.5" x14ac:dyDescent="0.2">
      <c r="A119" s="64"/>
      <c r="B119" s="112"/>
      <c r="C119" s="38" t="s">
        <v>72</v>
      </c>
      <c r="D119" s="113"/>
      <c r="E119" s="114"/>
      <c r="F119" s="115"/>
      <c r="G119" s="115"/>
      <c r="H119" s="116"/>
      <c r="I119" s="119"/>
      <c r="J119" s="122"/>
      <c r="K119" s="123"/>
    </row>
    <row r="120" spans="1:11" x14ac:dyDescent="0.2">
      <c r="A120" s="64"/>
      <c r="B120" s="100" t="s">
        <v>73</v>
      </c>
      <c r="C120" s="14" t="s">
        <v>74</v>
      </c>
      <c r="D120" s="101">
        <v>1</v>
      </c>
      <c r="E120" s="102" t="s">
        <v>17</v>
      </c>
      <c r="F120" s="105"/>
      <c r="G120" s="105"/>
      <c r="H120" s="9">
        <f t="shared" ref="H120:H126" si="53">SUM(F120:G120)*D120</f>
        <v>0</v>
      </c>
      <c r="I120" s="103">
        <f t="shared" ref="I120:I126" si="54">TRUNC(F120*(1+$K$4),2)</f>
        <v>0</v>
      </c>
      <c r="J120" s="103">
        <f t="shared" ref="J120:J126" si="55">TRUNC(G120*(1+$K$4),2)</f>
        <v>0</v>
      </c>
      <c r="K120" s="9">
        <f t="shared" ref="K120:K126" si="56">SUM(I120:J120)*D120</f>
        <v>0</v>
      </c>
    </row>
    <row r="121" spans="1:11" x14ac:dyDescent="0.2">
      <c r="A121" s="64"/>
      <c r="B121" s="100" t="s">
        <v>75</v>
      </c>
      <c r="C121" s="14" t="s">
        <v>76</v>
      </c>
      <c r="D121" s="101">
        <v>1</v>
      </c>
      <c r="E121" s="102" t="s">
        <v>17</v>
      </c>
      <c r="F121" s="105"/>
      <c r="G121" s="105"/>
      <c r="H121" s="9">
        <f t="shared" si="53"/>
        <v>0</v>
      </c>
      <c r="I121" s="103">
        <f t="shared" si="54"/>
        <v>0</v>
      </c>
      <c r="J121" s="103">
        <f t="shared" si="55"/>
        <v>0</v>
      </c>
      <c r="K121" s="9">
        <f t="shared" si="56"/>
        <v>0</v>
      </c>
    </row>
    <row r="122" spans="1:11" ht="25.5" x14ac:dyDescent="0.2">
      <c r="A122" s="64"/>
      <c r="B122" s="100" t="s">
        <v>77</v>
      </c>
      <c r="C122" s="14" t="s">
        <v>78</v>
      </c>
      <c r="D122" s="101">
        <v>1</v>
      </c>
      <c r="E122" s="102" t="s">
        <v>17</v>
      </c>
      <c r="F122" s="105"/>
      <c r="G122" s="105"/>
      <c r="H122" s="9">
        <f t="shared" si="53"/>
        <v>0</v>
      </c>
      <c r="I122" s="103">
        <f t="shared" si="54"/>
        <v>0</v>
      </c>
      <c r="J122" s="103">
        <f t="shared" si="55"/>
        <v>0</v>
      </c>
      <c r="K122" s="9">
        <f t="shared" si="56"/>
        <v>0</v>
      </c>
    </row>
    <row r="123" spans="1:11" ht="25.5" x14ac:dyDescent="0.2">
      <c r="A123" s="64"/>
      <c r="B123" s="100" t="s">
        <v>79</v>
      </c>
      <c r="C123" s="38" t="s">
        <v>142</v>
      </c>
      <c r="D123" s="12">
        <v>90</v>
      </c>
      <c r="E123" s="102" t="s">
        <v>19</v>
      </c>
      <c r="F123" s="105"/>
      <c r="G123" s="105"/>
      <c r="H123" s="9">
        <f t="shared" si="53"/>
        <v>0</v>
      </c>
      <c r="I123" s="103">
        <f t="shared" si="54"/>
        <v>0</v>
      </c>
      <c r="J123" s="103">
        <f t="shared" si="55"/>
        <v>0</v>
      </c>
      <c r="K123" s="9">
        <f t="shared" si="56"/>
        <v>0</v>
      </c>
    </row>
    <row r="124" spans="1:11" ht="25.5" x14ac:dyDescent="0.2">
      <c r="A124" s="64"/>
      <c r="B124" s="100" t="s">
        <v>80</v>
      </c>
      <c r="C124" s="38" t="s">
        <v>143</v>
      </c>
      <c r="D124" s="12">
        <v>5</v>
      </c>
      <c r="E124" s="102" t="s">
        <v>19</v>
      </c>
      <c r="F124" s="105"/>
      <c r="G124" s="105"/>
      <c r="H124" s="9">
        <f t="shared" si="53"/>
        <v>0</v>
      </c>
      <c r="I124" s="103">
        <f t="shared" si="54"/>
        <v>0</v>
      </c>
      <c r="J124" s="103">
        <f t="shared" si="55"/>
        <v>0</v>
      </c>
      <c r="K124" s="9">
        <f t="shared" si="56"/>
        <v>0</v>
      </c>
    </row>
    <row r="125" spans="1:11" ht="25.5" x14ac:dyDescent="0.2">
      <c r="A125" s="64"/>
      <c r="B125" s="100" t="s">
        <v>81</v>
      </c>
      <c r="C125" s="38" t="s">
        <v>82</v>
      </c>
      <c r="D125" s="12">
        <v>12</v>
      </c>
      <c r="E125" s="102" t="s">
        <v>18</v>
      </c>
      <c r="F125" s="105"/>
      <c r="G125" s="105"/>
      <c r="H125" s="9">
        <f t="shared" si="53"/>
        <v>0</v>
      </c>
      <c r="I125" s="103">
        <f t="shared" si="54"/>
        <v>0</v>
      </c>
      <c r="J125" s="103">
        <f t="shared" si="55"/>
        <v>0</v>
      </c>
      <c r="K125" s="9">
        <f t="shared" si="56"/>
        <v>0</v>
      </c>
    </row>
    <row r="126" spans="1:11" x14ac:dyDescent="0.2">
      <c r="A126" s="81"/>
      <c r="B126" s="82" t="s">
        <v>83</v>
      </c>
      <c r="C126" s="83" t="s">
        <v>146</v>
      </c>
      <c r="D126" s="84">
        <v>5</v>
      </c>
      <c r="E126" s="85" t="s">
        <v>17</v>
      </c>
      <c r="F126" s="106"/>
      <c r="G126" s="106"/>
      <c r="H126" s="86">
        <f t="shared" si="53"/>
        <v>0</v>
      </c>
      <c r="I126" s="103">
        <f t="shared" si="54"/>
        <v>0</v>
      </c>
      <c r="J126" s="103">
        <f t="shared" si="55"/>
        <v>0</v>
      </c>
      <c r="K126" s="86">
        <f t="shared" si="56"/>
        <v>0</v>
      </c>
    </row>
    <row r="127" spans="1:11" x14ac:dyDescent="0.2">
      <c r="A127" s="74"/>
      <c r="B127" s="111" t="s">
        <v>166</v>
      </c>
      <c r="C127" s="111"/>
      <c r="D127" s="111"/>
      <c r="E127" s="111"/>
      <c r="F127" s="75">
        <f>SUMPRODUCT(D95:D126,F95:F126)</f>
        <v>0</v>
      </c>
      <c r="G127" s="75">
        <f>SUMPRODUCT(D95:D126,G95:G126)</f>
        <v>0</v>
      </c>
      <c r="H127" s="76">
        <f>SUM(H95:H126)</f>
        <v>0</v>
      </c>
      <c r="I127" s="75">
        <f>SUMPRODUCT(D95:D126,I95:I126)</f>
        <v>0</v>
      </c>
      <c r="J127" s="75">
        <f>SUMPRODUCT(D95:D126,J95:J126)</f>
        <v>0</v>
      </c>
      <c r="K127" s="76">
        <f>SUM(K95:K126)</f>
        <v>0</v>
      </c>
    </row>
    <row r="128" spans="1:11" x14ac:dyDescent="0.2">
      <c r="A128" s="87"/>
      <c r="B128" s="35" t="s">
        <v>93</v>
      </c>
      <c r="C128" s="44" t="s">
        <v>94</v>
      </c>
      <c r="D128" s="88"/>
      <c r="E128" s="37"/>
      <c r="F128" s="89"/>
      <c r="G128" s="89"/>
      <c r="H128" s="90"/>
      <c r="I128" s="91"/>
      <c r="J128" s="89"/>
      <c r="K128" s="90"/>
    </row>
    <row r="129" spans="1:11" x14ac:dyDescent="0.2">
      <c r="A129" s="64"/>
      <c r="B129" s="11" t="s">
        <v>7</v>
      </c>
      <c r="C129" s="40" t="s">
        <v>95</v>
      </c>
      <c r="D129" s="12"/>
      <c r="E129" s="102"/>
      <c r="F129" s="103"/>
      <c r="G129" s="103"/>
      <c r="H129" s="9"/>
      <c r="I129" s="65"/>
      <c r="J129" s="103"/>
      <c r="K129" s="9"/>
    </row>
    <row r="130" spans="1:11" x14ac:dyDescent="0.2">
      <c r="A130" s="64"/>
      <c r="B130" s="13" t="s">
        <v>30</v>
      </c>
      <c r="C130" s="40" t="s">
        <v>31</v>
      </c>
      <c r="D130" s="12"/>
      <c r="E130" s="102"/>
      <c r="F130" s="103"/>
      <c r="G130" s="103"/>
      <c r="H130" s="9"/>
      <c r="I130" s="65"/>
      <c r="J130" s="103"/>
      <c r="K130" s="9"/>
    </row>
    <row r="131" spans="1:11" x14ac:dyDescent="0.2">
      <c r="A131" s="64"/>
      <c r="B131" s="13" t="s">
        <v>32</v>
      </c>
      <c r="C131" s="98" t="s">
        <v>184</v>
      </c>
      <c r="D131" s="12">
        <v>1</v>
      </c>
      <c r="E131" s="102" t="s">
        <v>17</v>
      </c>
      <c r="F131" s="103" t="s">
        <v>141</v>
      </c>
      <c r="G131" s="105"/>
      <c r="H131" s="9">
        <f t="shared" ref="H131:H133" si="57">SUM(F131:G131)*D131</f>
        <v>0</v>
      </c>
      <c r="I131" s="65" t="s">
        <v>141</v>
      </c>
      <c r="J131" s="103">
        <f t="shared" ref="J131:J133" si="58">TRUNC(G131*(1+$K$4),2)</f>
        <v>0</v>
      </c>
      <c r="K131" s="9">
        <f t="shared" ref="K131" si="59">SUM(I131:J131)*D131</f>
        <v>0</v>
      </c>
    </row>
    <row r="132" spans="1:11" x14ac:dyDescent="0.2">
      <c r="A132" s="64"/>
      <c r="B132" s="13" t="s">
        <v>33</v>
      </c>
      <c r="C132" s="98" t="s">
        <v>185</v>
      </c>
      <c r="D132" s="12">
        <v>2</v>
      </c>
      <c r="E132" s="102" t="s">
        <v>17</v>
      </c>
      <c r="F132" s="103" t="s">
        <v>141</v>
      </c>
      <c r="G132" s="105"/>
      <c r="H132" s="9">
        <f t="shared" si="57"/>
        <v>0</v>
      </c>
      <c r="I132" s="65" t="s">
        <v>141</v>
      </c>
      <c r="J132" s="103">
        <f t="shared" si="58"/>
        <v>0</v>
      </c>
      <c r="K132" s="9">
        <f t="shared" ref="K132:K133" si="60">SUM(I132:J132)*D132</f>
        <v>0</v>
      </c>
    </row>
    <row r="133" spans="1:11" x14ac:dyDescent="0.2">
      <c r="A133" s="64"/>
      <c r="B133" s="13" t="s">
        <v>34</v>
      </c>
      <c r="C133" s="98" t="s">
        <v>176</v>
      </c>
      <c r="D133" s="12">
        <v>1</v>
      </c>
      <c r="E133" s="102" t="s">
        <v>17</v>
      </c>
      <c r="F133" s="103" t="s">
        <v>141</v>
      </c>
      <c r="G133" s="105"/>
      <c r="H133" s="9">
        <f t="shared" si="57"/>
        <v>0</v>
      </c>
      <c r="I133" s="65" t="s">
        <v>141</v>
      </c>
      <c r="J133" s="103">
        <f t="shared" si="58"/>
        <v>0</v>
      </c>
      <c r="K133" s="9">
        <f t="shared" si="60"/>
        <v>0</v>
      </c>
    </row>
    <row r="134" spans="1:11" x14ac:dyDescent="0.2">
      <c r="A134" s="64"/>
      <c r="B134" s="13" t="s">
        <v>35</v>
      </c>
      <c r="C134" s="38" t="s">
        <v>36</v>
      </c>
      <c r="D134" s="12"/>
      <c r="E134" s="102"/>
      <c r="F134" s="103"/>
      <c r="G134" s="103"/>
      <c r="H134" s="77"/>
      <c r="I134" s="65"/>
      <c r="J134" s="103"/>
      <c r="K134" s="9"/>
    </row>
    <row r="135" spans="1:11" x14ac:dyDescent="0.2">
      <c r="A135" s="64"/>
      <c r="B135" s="13" t="s">
        <v>37</v>
      </c>
      <c r="C135" s="98" t="s">
        <v>186</v>
      </c>
      <c r="D135" s="12">
        <v>6</v>
      </c>
      <c r="E135" s="102" t="s">
        <v>38</v>
      </c>
      <c r="F135" s="105"/>
      <c r="G135" s="105"/>
      <c r="H135" s="9">
        <f t="shared" ref="H135:H137" si="61">SUM(F135:G135)*D135</f>
        <v>0</v>
      </c>
      <c r="I135" s="103">
        <f t="shared" ref="I135:I137" si="62">TRUNC(F135*(1+$K$4),2)</f>
        <v>0</v>
      </c>
      <c r="J135" s="103">
        <f t="shared" ref="J135:J137" si="63">TRUNC(G135*(1+$K$4),2)</f>
        <v>0</v>
      </c>
      <c r="K135" s="9">
        <f t="shared" ref="K135:K137" si="64">SUM(I135:J135)*D135</f>
        <v>0</v>
      </c>
    </row>
    <row r="136" spans="1:11" ht="25.5" x14ac:dyDescent="0.2">
      <c r="A136" s="64"/>
      <c r="B136" s="13" t="s">
        <v>39</v>
      </c>
      <c r="C136" s="98" t="s">
        <v>187</v>
      </c>
      <c r="D136" s="12">
        <v>15</v>
      </c>
      <c r="E136" s="102" t="s">
        <v>38</v>
      </c>
      <c r="F136" s="105"/>
      <c r="G136" s="105"/>
      <c r="H136" s="9">
        <f t="shared" si="61"/>
        <v>0</v>
      </c>
      <c r="I136" s="103">
        <f t="shared" si="62"/>
        <v>0</v>
      </c>
      <c r="J136" s="103">
        <f t="shared" si="63"/>
        <v>0</v>
      </c>
      <c r="K136" s="9">
        <f t="shared" si="64"/>
        <v>0</v>
      </c>
    </row>
    <row r="137" spans="1:11" x14ac:dyDescent="0.2">
      <c r="A137" s="64"/>
      <c r="B137" s="13" t="s">
        <v>40</v>
      </c>
      <c r="C137" s="98" t="s">
        <v>188</v>
      </c>
      <c r="D137" s="12">
        <v>5</v>
      </c>
      <c r="E137" s="102" t="s">
        <v>38</v>
      </c>
      <c r="F137" s="105"/>
      <c r="G137" s="105"/>
      <c r="H137" s="9">
        <f t="shared" si="61"/>
        <v>0</v>
      </c>
      <c r="I137" s="103">
        <f t="shared" si="62"/>
        <v>0</v>
      </c>
      <c r="J137" s="103">
        <f t="shared" si="63"/>
        <v>0</v>
      </c>
      <c r="K137" s="9">
        <f t="shared" si="64"/>
        <v>0</v>
      </c>
    </row>
    <row r="138" spans="1:11" ht="25.5" x14ac:dyDescent="0.2">
      <c r="A138" s="64"/>
      <c r="B138" s="11" t="s">
        <v>41</v>
      </c>
      <c r="C138" s="41" t="s">
        <v>96</v>
      </c>
      <c r="D138" s="12"/>
      <c r="E138" s="102"/>
      <c r="F138" s="103"/>
      <c r="G138" s="103"/>
      <c r="H138" s="77"/>
      <c r="I138" s="65"/>
      <c r="J138" s="103"/>
      <c r="K138" s="9"/>
    </row>
    <row r="139" spans="1:11" x14ac:dyDescent="0.2">
      <c r="A139" s="64"/>
      <c r="B139" s="13" t="s">
        <v>43</v>
      </c>
      <c r="C139" s="14" t="s">
        <v>87</v>
      </c>
      <c r="D139" s="12">
        <v>1</v>
      </c>
      <c r="E139" s="102" t="s">
        <v>17</v>
      </c>
      <c r="F139" s="105"/>
      <c r="G139" s="105"/>
      <c r="H139" s="9">
        <f t="shared" ref="H139:H140" si="65">SUM(F139:G139)*D139</f>
        <v>0</v>
      </c>
      <c r="I139" s="103">
        <f t="shared" ref="I139:I140" si="66">TRUNC(F139*(1+$K$4),2)</f>
        <v>0</v>
      </c>
      <c r="J139" s="103">
        <f t="shared" ref="J139:J140" si="67">TRUNC(G139*(1+$K$4),2)</f>
        <v>0</v>
      </c>
      <c r="K139" s="9">
        <f t="shared" ref="K139:K140" si="68">SUM(I139:J139)*D139</f>
        <v>0</v>
      </c>
    </row>
    <row r="140" spans="1:11" ht="25.5" x14ac:dyDescent="0.2">
      <c r="A140" s="64"/>
      <c r="B140" s="13" t="s">
        <v>45</v>
      </c>
      <c r="C140" s="14" t="s">
        <v>92</v>
      </c>
      <c r="D140" s="12">
        <v>1</v>
      </c>
      <c r="E140" s="102" t="s">
        <v>17</v>
      </c>
      <c r="F140" s="105"/>
      <c r="G140" s="105"/>
      <c r="H140" s="9">
        <f t="shared" si="65"/>
        <v>0</v>
      </c>
      <c r="I140" s="103">
        <f t="shared" si="66"/>
        <v>0</v>
      </c>
      <c r="J140" s="103">
        <f t="shared" si="67"/>
        <v>0</v>
      </c>
      <c r="K140" s="9">
        <f t="shared" si="68"/>
        <v>0</v>
      </c>
    </row>
    <row r="141" spans="1:11" x14ac:dyDescent="0.2">
      <c r="A141" s="64"/>
      <c r="B141" s="11" t="s">
        <v>49</v>
      </c>
      <c r="C141" s="40" t="s">
        <v>50</v>
      </c>
      <c r="D141" s="12"/>
      <c r="E141" s="102"/>
      <c r="F141" s="103"/>
      <c r="G141" s="103"/>
      <c r="H141" s="77"/>
      <c r="I141" s="65"/>
      <c r="J141" s="103"/>
      <c r="K141" s="9"/>
    </row>
    <row r="142" spans="1:11" ht="25.5" x14ac:dyDescent="0.2">
      <c r="A142" s="64"/>
      <c r="B142" s="13" t="s">
        <v>51</v>
      </c>
      <c r="C142" s="38" t="s">
        <v>142</v>
      </c>
      <c r="D142" s="12">
        <v>90</v>
      </c>
      <c r="E142" s="102" t="s">
        <v>19</v>
      </c>
      <c r="F142" s="105"/>
      <c r="G142" s="105"/>
      <c r="H142" s="9">
        <f t="shared" ref="H142:H150" si="69">SUM(F142:G142)*D142</f>
        <v>0</v>
      </c>
      <c r="I142" s="103">
        <f t="shared" ref="I142:I150" si="70">TRUNC(F142*(1+$K$4),2)</f>
        <v>0</v>
      </c>
      <c r="J142" s="103">
        <f t="shared" ref="J142:J150" si="71">TRUNC(G142*(1+$K$4),2)</f>
        <v>0</v>
      </c>
      <c r="K142" s="9">
        <f t="shared" ref="K142:K150" si="72">SUM(I142:J142)*D142</f>
        <v>0</v>
      </c>
    </row>
    <row r="143" spans="1:11" ht="25.5" x14ac:dyDescent="0.2">
      <c r="A143" s="64"/>
      <c r="B143" s="13" t="s">
        <v>52</v>
      </c>
      <c r="C143" s="38" t="s">
        <v>53</v>
      </c>
      <c r="D143" s="101">
        <v>4</v>
      </c>
      <c r="E143" s="66" t="s">
        <v>17</v>
      </c>
      <c r="F143" s="105"/>
      <c r="G143" s="105"/>
      <c r="H143" s="9">
        <f t="shared" si="69"/>
        <v>0</v>
      </c>
      <c r="I143" s="103">
        <f t="shared" si="70"/>
        <v>0</v>
      </c>
      <c r="J143" s="103">
        <f t="shared" si="71"/>
        <v>0</v>
      </c>
      <c r="K143" s="9">
        <f t="shared" si="72"/>
        <v>0</v>
      </c>
    </row>
    <row r="144" spans="1:11" s="10" customFormat="1" x14ac:dyDescent="0.2">
      <c r="A144" s="64"/>
      <c r="B144" s="13" t="s">
        <v>54</v>
      </c>
      <c r="C144" s="38" t="s">
        <v>144</v>
      </c>
      <c r="D144" s="101">
        <v>1</v>
      </c>
      <c r="E144" s="66" t="s">
        <v>17</v>
      </c>
      <c r="F144" s="105"/>
      <c r="G144" s="105"/>
      <c r="H144" s="9">
        <f t="shared" si="69"/>
        <v>0</v>
      </c>
      <c r="I144" s="103">
        <f t="shared" si="70"/>
        <v>0</v>
      </c>
      <c r="J144" s="103">
        <f t="shared" si="71"/>
        <v>0</v>
      </c>
      <c r="K144" s="9">
        <f t="shared" si="72"/>
        <v>0</v>
      </c>
    </row>
    <row r="145" spans="1:11" x14ac:dyDescent="0.2">
      <c r="A145" s="64"/>
      <c r="B145" s="13" t="s">
        <v>55</v>
      </c>
      <c r="C145" s="38" t="s">
        <v>147</v>
      </c>
      <c r="D145" s="101">
        <v>15</v>
      </c>
      <c r="E145" s="66" t="s">
        <v>18</v>
      </c>
      <c r="F145" s="105"/>
      <c r="G145" s="105"/>
      <c r="H145" s="9">
        <f t="shared" si="69"/>
        <v>0</v>
      </c>
      <c r="I145" s="103">
        <f t="shared" si="70"/>
        <v>0</v>
      </c>
      <c r="J145" s="103">
        <f t="shared" si="71"/>
        <v>0</v>
      </c>
      <c r="K145" s="9">
        <f t="shared" si="72"/>
        <v>0</v>
      </c>
    </row>
    <row r="146" spans="1:11" x14ac:dyDescent="0.2">
      <c r="A146" s="64"/>
      <c r="B146" s="13" t="s">
        <v>56</v>
      </c>
      <c r="C146" s="38" t="s">
        <v>145</v>
      </c>
      <c r="D146" s="12">
        <v>1</v>
      </c>
      <c r="E146" s="68" t="s">
        <v>17</v>
      </c>
      <c r="F146" s="105"/>
      <c r="G146" s="105"/>
      <c r="H146" s="9">
        <f t="shared" si="69"/>
        <v>0</v>
      </c>
      <c r="I146" s="103">
        <f t="shared" si="70"/>
        <v>0</v>
      </c>
      <c r="J146" s="103">
        <f t="shared" si="71"/>
        <v>0</v>
      </c>
      <c r="K146" s="9">
        <f t="shared" si="72"/>
        <v>0</v>
      </c>
    </row>
    <row r="147" spans="1:11" ht="25.5" x14ac:dyDescent="0.2">
      <c r="A147" s="64"/>
      <c r="B147" s="13" t="s">
        <v>57</v>
      </c>
      <c r="C147" s="38" t="s">
        <v>58</v>
      </c>
      <c r="D147" s="101">
        <v>2</v>
      </c>
      <c r="E147" s="66" t="s">
        <v>17</v>
      </c>
      <c r="F147" s="105"/>
      <c r="G147" s="105"/>
      <c r="H147" s="9">
        <f t="shared" si="69"/>
        <v>0</v>
      </c>
      <c r="I147" s="103">
        <f t="shared" si="70"/>
        <v>0</v>
      </c>
      <c r="J147" s="103">
        <f t="shared" si="71"/>
        <v>0</v>
      </c>
      <c r="K147" s="9">
        <f t="shared" si="72"/>
        <v>0</v>
      </c>
    </row>
    <row r="148" spans="1:11" ht="51" x14ac:dyDescent="0.2">
      <c r="A148" s="64"/>
      <c r="B148" s="13" t="s">
        <v>59</v>
      </c>
      <c r="C148" s="14" t="s">
        <v>60</v>
      </c>
      <c r="D148" s="39">
        <v>1</v>
      </c>
      <c r="E148" s="102" t="s">
        <v>17</v>
      </c>
      <c r="F148" s="105"/>
      <c r="G148" s="105"/>
      <c r="H148" s="9">
        <f t="shared" si="69"/>
        <v>0</v>
      </c>
      <c r="I148" s="103">
        <f t="shared" si="70"/>
        <v>0</v>
      </c>
      <c r="J148" s="103">
        <f t="shared" si="71"/>
        <v>0</v>
      </c>
      <c r="K148" s="9">
        <f t="shared" si="72"/>
        <v>0</v>
      </c>
    </row>
    <row r="149" spans="1:11" ht="51" x14ac:dyDescent="0.2">
      <c r="A149" s="64"/>
      <c r="B149" s="13" t="s">
        <v>61</v>
      </c>
      <c r="C149" s="14" t="s">
        <v>62</v>
      </c>
      <c r="D149" s="39">
        <v>6</v>
      </c>
      <c r="E149" s="102" t="s">
        <v>17</v>
      </c>
      <c r="F149" s="105"/>
      <c r="G149" s="105"/>
      <c r="H149" s="9">
        <f t="shared" si="69"/>
        <v>0</v>
      </c>
      <c r="I149" s="103">
        <f t="shared" si="70"/>
        <v>0</v>
      </c>
      <c r="J149" s="103">
        <f t="shared" si="71"/>
        <v>0</v>
      </c>
      <c r="K149" s="9">
        <f t="shared" si="72"/>
        <v>0</v>
      </c>
    </row>
    <row r="150" spans="1:11" x14ac:dyDescent="0.2">
      <c r="A150" s="64"/>
      <c r="B150" s="13" t="s">
        <v>63</v>
      </c>
      <c r="C150" s="38" t="s">
        <v>146</v>
      </c>
      <c r="D150" s="12">
        <v>8</v>
      </c>
      <c r="E150" s="102" t="s">
        <v>17</v>
      </c>
      <c r="F150" s="105"/>
      <c r="G150" s="105"/>
      <c r="H150" s="9">
        <f t="shared" si="69"/>
        <v>0</v>
      </c>
      <c r="I150" s="103">
        <f t="shared" si="70"/>
        <v>0</v>
      </c>
      <c r="J150" s="103">
        <f t="shared" si="71"/>
        <v>0</v>
      </c>
      <c r="K150" s="9">
        <f t="shared" si="72"/>
        <v>0</v>
      </c>
    </row>
    <row r="151" spans="1:11" x14ac:dyDescent="0.2">
      <c r="A151" s="64"/>
      <c r="B151" s="11" t="s">
        <v>64</v>
      </c>
      <c r="C151" s="40" t="s">
        <v>65</v>
      </c>
      <c r="D151" s="12"/>
      <c r="E151" s="102"/>
      <c r="F151" s="103"/>
      <c r="G151" s="103"/>
      <c r="H151" s="77"/>
      <c r="I151" s="65"/>
      <c r="J151" s="103"/>
      <c r="K151" s="9"/>
    </row>
    <row r="152" spans="1:11" x14ac:dyDescent="0.2">
      <c r="A152" s="64"/>
      <c r="B152" s="112" t="s">
        <v>66</v>
      </c>
      <c r="C152" s="38" t="s">
        <v>67</v>
      </c>
      <c r="D152" s="113">
        <v>1</v>
      </c>
      <c r="E152" s="114" t="s">
        <v>17</v>
      </c>
      <c r="F152" s="115"/>
      <c r="G152" s="115"/>
      <c r="H152" s="116">
        <f>SUM(F152:G157)*D152</f>
        <v>0</v>
      </c>
      <c r="I152" s="117">
        <f>TRUNC(F152*(1+$K$4),2)</f>
        <v>0</v>
      </c>
      <c r="J152" s="120">
        <f>TRUNC(G152*(1+$K$4),2)</f>
        <v>0</v>
      </c>
      <c r="K152" s="123">
        <f>SUM(I152:J157)*D152</f>
        <v>0</v>
      </c>
    </row>
    <row r="153" spans="1:11" x14ac:dyDescent="0.2">
      <c r="A153" s="64"/>
      <c r="B153" s="112"/>
      <c r="C153" s="38" t="s">
        <v>68</v>
      </c>
      <c r="D153" s="113"/>
      <c r="E153" s="114"/>
      <c r="F153" s="115"/>
      <c r="G153" s="115"/>
      <c r="H153" s="116"/>
      <c r="I153" s="118"/>
      <c r="J153" s="121"/>
      <c r="K153" s="123"/>
    </row>
    <row r="154" spans="1:11" x14ac:dyDescent="0.2">
      <c r="A154" s="64"/>
      <c r="B154" s="112"/>
      <c r="C154" s="38" t="s">
        <v>69</v>
      </c>
      <c r="D154" s="113"/>
      <c r="E154" s="114"/>
      <c r="F154" s="115"/>
      <c r="G154" s="115"/>
      <c r="H154" s="116"/>
      <c r="I154" s="118"/>
      <c r="J154" s="121"/>
      <c r="K154" s="123"/>
    </row>
    <row r="155" spans="1:11" x14ac:dyDescent="0.2">
      <c r="A155" s="64"/>
      <c r="B155" s="112"/>
      <c r="C155" s="38" t="s">
        <v>70</v>
      </c>
      <c r="D155" s="113"/>
      <c r="E155" s="114"/>
      <c r="F155" s="115"/>
      <c r="G155" s="115"/>
      <c r="H155" s="116"/>
      <c r="I155" s="118"/>
      <c r="J155" s="121"/>
      <c r="K155" s="123"/>
    </row>
    <row r="156" spans="1:11" x14ac:dyDescent="0.2">
      <c r="A156" s="64"/>
      <c r="B156" s="112"/>
      <c r="C156" s="38" t="s">
        <v>71</v>
      </c>
      <c r="D156" s="113"/>
      <c r="E156" s="114"/>
      <c r="F156" s="115"/>
      <c r="G156" s="115"/>
      <c r="H156" s="116"/>
      <c r="I156" s="118"/>
      <c r="J156" s="121"/>
      <c r="K156" s="123"/>
    </row>
    <row r="157" spans="1:11" ht="25.5" x14ac:dyDescent="0.2">
      <c r="A157" s="64"/>
      <c r="B157" s="112"/>
      <c r="C157" s="38" t="s">
        <v>72</v>
      </c>
      <c r="D157" s="113"/>
      <c r="E157" s="114"/>
      <c r="F157" s="115"/>
      <c r="G157" s="115"/>
      <c r="H157" s="116"/>
      <c r="I157" s="119"/>
      <c r="J157" s="122"/>
      <c r="K157" s="123"/>
    </row>
    <row r="158" spans="1:11" x14ac:dyDescent="0.2">
      <c r="A158" s="64"/>
      <c r="B158" s="100" t="s">
        <v>73</v>
      </c>
      <c r="C158" s="14" t="s">
        <v>74</v>
      </c>
      <c r="D158" s="101">
        <v>1</v>
      </c>
      <c r="E158" s="102" t="s">
        <v>17</v>
      </c>
      <c r="F158" s="105"/>
      <c r="G158" s="105"/>
      <c r="H158" s="9">
        <f t="shared" ref="H158:H164" si="73">SUM(F158:G158)*D158</f>
        <v>0</v>
      </c>
      <c r="I158" s="103">
        <f t="shared" ref="I158:I164" si="74">TRUNC(F158*(1+$K$4),2)</f>
        <v>0</v>
      </c>
      <c r="J158" s="103">
        <f t="shared" ref="J158:J164" si="75">TRUNC(G158*(1+$K$4),2)</f>
        <v>0</v>
      </c>
      <c r="K158" s="9">
        <f t="shared" ref="K158:K164" si="76">SUM(I158:J158)*D158</f>
        <v>0</v>
      </c>
    </row>
    <row r="159" spans="1:11" x14ac:dyDescent="0.2">
      <c r="A159" s="64"/>
      <c r="B159" s="100" t="s">
        <v>75</v>
      </c>
      <c r="C159" s="14" t="s">
        <v>76</v>
      </c>
      <c r="D159" s="101">
        <v>1</v>
      </c>
      <c r="E159" s="102" t="s">
        <v>17</v>
      </c>
      <c r="F159" s="105"/>
      <c r="G159" s="105"/>
      <c r="H159" s="9">
        <f t="shared" si="73"/>
        <v>0</v>
      </c>
      <c r="I159" s="103">
        <f t="shared" si="74"/>
        <v>0</v>
      </c>
      <c r="J159" s="103">
        <f t="shared" si="75"/>
        <v>0</v>
      </c>
      <c r="K159" s="9">
        <f t="shared" si="76"/>
        <v>0</v>
      </c>
    </row>
    <row r="160" spans="1:11" ht="25.5" x14ac:dyDescent="0.2">
      <c r="A160" s="64"/>
      <c r="B160" s="100" t="s">
        <v>77</v>
      </c>
      <c r="C160" s="14" t="s">
        <v>78</v>
      </c>
      <c r="D160" s="101">
        <v>1</v>
      </c>
      <c r="E160" s="102" t="s">
        <v>17</v>
      </c>
      <c r="F160" s="105"/>
      <c r="G160" s="105"/>
      <c r="H160" s="9">
        <f t="shared" si="73"/>
        <v>0</v>
      </c>
      <c r="I160" s="103">
        <f t="shared" si="74"/>
        <v>0</v>
      </c>
      <c r="J160" s="103">
        <f t="shared" si="75"/>
        <v>0</v>
      </c>
      <c r="K160" s="9">
        <f t="shared" si="76"/>
        <v>0</v>
      </c>
    </row>
    <row r="161" spans="1:11" ht="25.5" x14ac:dyDescent="0.2">
      <c r="A161" s="64"/>
      <c r="B161" s="100" t="s">
        <v>79</v>
      </c>
      <c r="C161" s="38" t="s">
        <v>142</v>
      </c>
      <c r="D161" s="12">
        <v>90</v>
      </c>
      <c r="E161" s="102" t="s">
        <v>19</v>
      </c>
      <c r="F161" s="105"/>
      <c r="G161" s="105"/>
      <c r="H161" s="9">
        <f t="shared" si="73"/>
        <v>0</v>
      </c>
      <c r="I161" s="103">
        <f t="shared" si="74"/>
        <v>0</v>
      </c>
      <c r="J161" s="103">
        <f t="shared" si="75"/>
        <v>0</v>
      </c>
      <c r="K161" s="9">
        <f t="shared" si="76"/>
        <v>0</v>
      </c>
    </row>
    <row r="162" spans="1:11" ht="25.5" x14ac:dyDescent="0.2">
      <c r="A162" s="64"/>
      <c r="B162" s="100" t="s">
        <v>80</v>
      </c>
      <c r="C162" s="38" t="s">
        <v>143</v>
      </c>
      <c r="D162" s="12">
        <v>5</v>
      </c>
      <c r="E162" s="102" t="s">
        <v>19</v>
      </c>
      <c r="F162" s="105"/>
      <c r="G162" s="105"/>
      <c r="H162" s="9">
        <f t="shared" si="73"/>
        <v>0</v>
      </c>
      <c r="I162" s="103">
        <f t="shared" si="74"/>
        <v>0</v>
      </c>
      <c r="J162" s="103">
        <f t="shared" si="75"/>
        <v>0</v>
      </c>
      <c r="K162" s="9">
        <f t="shared" si="76"/>
        <v>0</v>
      </c>
    </row>
    <row r="163" spans="1:11" s="10" customFormat="1" ht="25.5" x14ac:dyDescent="0.2">
      <c r="A163" s="64"/>
      <c r="B163" s="100" t="s">
        <v>81</v>
      </c>
      <c r="C163" s="38" t="s">
        <v>82</v>
      </c>
      <c r="D163" s="12">
        <v>12</v>
      </c>
      <c r="E163" s="102" t="s">
        <v>18</v>
      </c>
      <c r="F163" s="105"/>
      <c r="G163" s="105"/>
      <c r="H163" s="9">
        <f t="shared" si="73"/>
        <v>0</v>
      </c>
      <c r="I163" s="103">
        <f t="shared" si="74"/>
        <v>0</v>
      </c>
      <c r="J163" s="103">
        <f t="shared" si="75"/>
        <v>0</v>
      </c>
      <c r="K163" s="9">
        <f t="shared" si="76"/>
        <v>0</v>
      </c>
    </row>
    <row r="164" spans="1:11" x14ac:dyDescent="0.2">
      <c r="A164" s="81"/>
      <c r="B164" s="82" t="s">
        <v>83</v>
      </c>
      <c r="C164" s="83" t="s">
        <v>146</v>
      </c>
      <c r="D164" s="84">
        <v>5</v>
      </c>
      <c r="E164" s="85" t="s">
        <v>17</v>
      </c>
      <c r="F164" s="106"/>
      <c r="G164" s="106"/>
      <c r="H164" s="86">
        <f t="shared" si="73"/>
        <v>0</v>
      </c>
      <c r="I164" s="103">
        <f t="shared" si="74"/>
        <v>0</v>
      </c>
      <c r="J164" s="103">
        <f t="shared" si="75"/>
        <v>0</v>
      </c>
      <c r="K164" s="86">
        <f t="shared" si="76"/>
        <v>0</v>
      </c>
    </row>
    <row r="165" spans="1:11" x14ac:dyDescent="0.2">
      <c r="A165" s="74"/>
      <c r="B165" s="111" t="s">
        <v>165</v>
      </c>
      <c r="C165" s="111"/>
      <c r="D165" s="111"/>
      <c r="E165" s="111"/>
      <c r="F165" s="75">
        <f>SUMPRODUCT(D131:D164,F131:F164)</f>
        <v>0</v>
      </c>
      <c r="G165" s="75">
        <f>SUMPRODUCT(D131:D164,G131:G164)</f>
        <v>0</v>
      </c>
      <c r="H165" s="76">
        <f>SUM(H131:H164)</f>
        <v>0</v>
      </c>
      <c r="I165" s="75">
        <f>SUMPRODUCT(D131:D164,I131:I164)</f>
        <v>0</v>
      </c>
      <c r="J165" s="75">
        <f>SUMPRODUCT(D131:D164,J131:J164)</f>
        <v>0</v>
      </c>
      <c r="K165" s="76">
        <f>SUM(K131:K164)</f>
        <v>0</v>
      </c>
    </row>
    <row r="166" spans="1:11" x14ac:dyDescent="0.2">
      <c r="A166" s="87"/>
      <c r="B166" s="35" t="s">
        <v>97</v>
      </c>
      <c r="C166" s="44" t="s">
        <v>98</v>
      </c>
      <c r="D166" s="88"/>
      <c r="E166" s="37"/>
      <c r="F166" s="89"/>
      <c r="G166" s="89"/>
      <c r="H166" s="90"/>
      <c r="I166" s="91"/>
      <c r="J166" s="89"/>
      <c r="K166" s="90"/>
    </row>
    <row r="167" spans="1:11" x14ac:dyDescent="0.2">
      <c r="A167" s="64"/>
      <c r="B167" s="11" t="s">
        <v>7</v>
      </c>
      <c r="C167" s="40" t="s">
        <v>29</v>
      </c>
      <c r="D167" s="12"/>
      <c r="E167" s="102"/>
      <c r="F167" s="103"/>
      <c r="G167" s="103"/>
      <c r="H167" s="9"/>
      <c r="I167" s="65"/>
      <c r="J167" s="103"/>
      <c r="K167" s="9"/>
    </row>
    <row r="168" spans="1:11" x14ac:dyDescent="0.2">
      <c r="A168" s="64"/>
      <c r="B168" s="13" t="s">
        <v>30</v>
      </c>
      <c r="C168" s="40" t="s">
        <v>31</v>
      </c>
      <c r="D168" s="12"/>
      <c r="E168" s="102"/>
      <c r="F168" s="103"/>
      <c r="G168" s="103"/>
      <c r="H168" s="9"/>
      <c r="I168" s="65"/>
      <c r="J168" s="103"/>
      <c r="K168" s="9"/>
    </row>
    <row r="169" spans="1:11" x14ac:dyDescent="0.2">
      <c r="A169" s="64"/>
      <c r="B169" s="13" t="s">
        <v>32</v>
      </c>
      <c r="C169" s="98" t="s">
        <v>184</v>
      </c>
      <c r="D169" s="12">
        <v>1</v>
      </c>
      <c r="E169" s="102" t="s">
        <v>17</v>
      </c>
      <c r="F169" s="103" t="s">
        <v>141</v>
      </c>
      <c r="G169" s="105"/>
      <c r="H169" s="9">
        <f t="shared" ref="H169:H171" si="77">SUM(F169:G169)*D169</f>
        <v>0</v>
      </c>
      <c r="I169" s="65" t="s">
        <v>141</v>
      </c>
      <c r="J169" s="103">
        <f t="shared" ref="J169:J171" si="78">TRUNC(G169*(1+$K$4),2)</f>
        <v>0</v>
      </c>
      <c r="K169" s="9">
        <f t="shared" ref="K169" si="79">SUM(I169:J169)*D169</f>
        <v>0</v>
      </c>
    </row>
    <row r="170" spans="1:11" x14ac:dyDescent="0.2">
      <c r="A170" s="64"/>
      <c r="B170" s="13" t="s">
        <v>33</v>
      </c>
      <c r="C170" s="98" t="s">
        <v>185</v>
      </c>
      <c r="D170" s="12">
        <v>2</v>
      </c>
      <c r="E170" s="102" t="s">
        <v>17</v>
      </c>
      <c r="F170" s="103" t="s">
        <v>141</v>
      </c>
      <c r="G170" s="105"/>
      <c r="H170" s="9">
        <f t="shared" si="77"/>
        <v>0</v>
      </c>
      <c r="I170" s="65" t="s">
        <v>141</v>
      </c>
      <c r="J170" s="103">
        <f t="shared" si="78"/>
        <v>0</v>
      </c>
      <c r="K170" s="9">
        <f t="shared" ref="K170:K171" si="80">SUM(I170:J170)*D170</f>
        <v>0</v>
      </c>
    </row>
    <row r="171" spans="1:11" x14ac:dyDescent="0.2">
      <c r="A171" s="64"/>
      <c r="B171" s="13" t="s">
        <v>34</v>
      </c>
      <c r="C171" s="98" t="s">
        <v>176</v>
      </c>
      <c r="D171" s="12">
        <v>1</v>
      </c>
      <c r="E171" s="102" t="s">
        <v>17</v>
      </c>
      <c r="F171" s="103" t="s">
        <v>141</v>
      </c>
      <c r="G171" s="105"/>
      <c r="H171" s="9">
        <f t="shared" si="77"/>
        <v>0</v>
      </c>
      <c r="I171" s="65" t="s">
        <v>141</v>
      </c>
      <c r="J171" s="103">
        <f t="shared" si="78"/>
        <v>0</v>
      </c>
      <c r="K171" s="9">
        <f t="shared" si="80"/>
        <v>0</v>
      </c>
    </row>
    <row r="172" spans="1:11" x14ac:dyDescent="0.2">
      <c r="A172" s="64"/>
      <c r="B172" s="13" t="s">
        <v>35</v>
      </c>
      <c r="C172" s="38" t="s">
        <v>36</v>
      </c>
      <c r="D172" s="12"/>
      <c r="E172" s="102"/>
      <c r="F172" s="103"/>
      <c r="G172" s="103"/>
      <c r="H172" s="77"/>
      <c r="I172" s="65"/>
      <c r="J172" s="103"/>
      <c r="K172" s="9"/>
    </row>
    <row r="173" spans="1:11" x14ac:dyDescent="0.2">
      <c r="A173" s="64"/>
      <c r="B173" s="13" t="s">
        <v>37</v>
      </c>
      <c r="C173" s="98" t="s">
        <v>186</v>
      </c>
      <c r="D173" s="12">
        <v>6</v>
      </c>
      <c r="E173" s="102" t="s">
        <v>38</v>
      </c>
      <c r="F173" s="105"/>
      <c r="G173" s="105"/>
      <c r="H173" s="9">
        <f t="shared" ref="H173:H175" si="81">SUM(F173:G173)*D173</f>
        <v>0</v>
      </c>
      <c r="I173" s="103">
        <f t="shared" ref="I173:I175" si="82">TRUNC(F173*(1+$K$4),2)</f>
        <v>0</v>
      </c>
      <c r="J173" s="103">
        <f t="shared" ref="J173:J175" si="83">TRUNC(G173*(1+$K$4),2)</f>
        <v>0</v>
      </c>
      <c r="K173" s="9">
        <f t="shared" ref="K173:K175" si="84">SUM(I173:J173)*D173</f>
        <v>0</v>
      </c>
    </row>
    <row r="174" spans="1:11" ht="25.5" x14ac:dyDescent="0.2">
      <c r="A174" s="64"/>
      <c r="B174" s="13" t="s">
        <v>39</v>
      </c>
      <c r="C174" s="98" t="s">
        <v>187</v>
      </c>
      <c r="D174" s="12">
        <v>15</v>
      </c>
      <c r="E174" s="102" t="s">
        <v>38</v>
      </c>
      <c r="F174" s="105"/>
      <c r="G174" s="105"/>
      <c r="H174" s="9">
        <f t="shared" si="81"/>
        <v>0</v>
      </c>
      <c r="I174" s="103">
        <f t="shared" si="82"/>
        <v>0</v>
      </c>
      <c r="J174" s="103">
        <f t="shared" si="83"/>
        <v>0</v>
      </c>
      <c r="K174" s="9">
        <f t="shared" si="84"/>
        <v>0</v>
      </c>
    </row>
    <row r="175" spans="1:11" x14ac:dyDescent="0.2">
      <c r="A175" s="64"/>
      <c r="B175" s="13" t="s">
        <v>40</v>
      </c>
      <c r="C175" s="98" t="s">
        <v>188</v>
      </c>
      <c r="D175" s="12">
        <v>5</v>
      </c>
      <c r="E175" s="102" t="s">
        <v>38</v>
      </c>
      <c r="F175" s="105"/>
      <c r="G175" s="105"/>
      <c r="H175" s="9">
        <f t="shared" si="81"/>
        <v>0</v>
      </c>
      <c r="I175" s="103">
        <f t="shared" si="82"/>
        <v>0</v>
      </c>
      <c r="J175" s="103">
        <f t="shared" si="83"/>
        <v>0</v>
      </c>
      <c r="K175" s="9">
        <f t="shared" si="84"/>
        <v>0</v>
      </c>
    </row>
    <row r="176" spans="1:11" ht="25.5" x14ac:dyDescent="0.2">
      <c r="A176" s="64"/>
      <c r="B176" s="11" t="s">
        <v>41</v>
      </c>
      <c r="C176" s="41" t="s">
        <v>96</v>
      </c>
      <c r="D176" s="12"/>
      <c r="E176" s="102"/>
      <c r="F176" s="103"/>
      <c r="G176" s="103"/>
      <c r="H176" s="77"/>
      <c r="I176" s="65"/>
      <c r="J176" s="103"/>
      <c r="K176" s="9"/>
    </row>
    <row r="177" spans="1:11" x14ac:dyDescent="0.2">
      <c r="A177" s="64"/>
      <c r="B177" s="13" t="s">
        <v>43</v>
      </c>
      <c r="C177" s="14" t="s">
        <v>87</v>
      </c>
      <c r="D177" s="12">
        <v>1</v>
      </c>
      <c r="E177" s="102" t="s">
        <v>17</v>
      </c>
      <c r="F177" s="105"/>
      <c r="G177" s="105"/>
      <c r="H177" s="9">
        <f t="shared" ref="H177:H178" si="85">SUM(F177:G177)*D177</f>
        <v>0</v>
      </c>
      <c r="I177" s="103">
        <f t="shared" ref="I177:I178" si="86">TRUNC(F177*(1+$K$4),2)</f>
        <v>0</v>
      </c>
      <c r="J177" s="103">
        <f t="shared" ref="J177:J178" si="87">TRUNC(G177*(1+$K$4),2)</f>
        <v>0</v>
      </c>
      <c r="K177" s="9">
        <f t="shared" ref="K177:K178" si="88">SUM(I177:J177)*D177</f>
        <v>0</v>
      </c>
    </row>
    <row r="178" spans="1:11" ht="25.5" x14ac:dyDescent="0.2">
      <c r="A178" s="64"/>
      <c r="B178" s="13" t="s">
        <v>45</v>
      </c>
      <c r="C178" s="14" t="s">
        <v>92</v>
      </c>
      <c r="D178" s="12">
        <v>1</v>
      </c>
      <c r="E178" s="102" t="s">
        <v>17</v>
      </c>
      <c r="F178" s="105"/>
      <c r="G178" s="105"/>
      <c r="H178" s="9">
        <f t="shared" si="85"/>
        <v>0</v>
      </c>
      <c r="I178" s="103">
        <f t="shared" si="86"/>
        <v>0</v>
      </c>
      <c r="J178" s="103">
        <f t="shared" si="87"/>
        <v>0</v>
      </c>
      <c r="K178" s="9">
        <f t="shared" si="88"/>
        <v>0</v>
      </c>
    </row>
    <row r="179" spans="1:11" x14ac:dyDescent="0.2">
      <c r="A179" s="64"/>
      <c r="B179" s="11" t="s">
        <v>49</v>
      </c>
      <c r="C179" s="40" t="s">
        <v>50</v>
      </c>
      <c r="D179" s="12"/>
      <c r="E179" s="102"/>
      <c r="F179" s="103"/>
      <c r="G179" s="103"/>
      <c r="H179" s="77"/>
      <c r="I179" s="65"/>
      <c r="J179" s="103"/>
      <c r="K179" s="9"/>
    </row>
    <row r="180" spans="1:11" ht="25.5" x14ac:dyDescent="0.2">
      <c r="A180" s="64"/>
      <c r="B180" s="13" t="s">
        <v>51</v>
      </c>
      <c r="C180" s="38" t="s">
        <v>142</v>
      </c>
      <c r="D180" s="12">
        <v>90</v>
      </c>
      <c r="E180" s="102" t="s">
        <v>19</v>
      </c>
      <c r="F180" s="105"/>
      <c r="G180" s="105"/>
      <c r="H180" s="9">
        <f t="shared" ref="H180:H188" si="89">SUM(F180:G180)*D180</f>
        <v>0</v>
      </c>
      <c r="I180" s="103">
        <f t="shared" ref="I180:I188" si="90">TRUNC(F180*(1+$K$4),2)</f>
        <v>0</v>
      </c>
      <c r="J180" s="103">
        <f t="shared" ref="J180:J188" si="91">TRUNC(G180*(1+$K$4),2)</f>
        <v>0</v>
      </c>
      <c r="K180" s="9">
        <f t="shared" ref="K180:K188" si="92">SUM(I180:J180)*D180</f>
        <v>0</v>
      </c>
    </row>
    <row r="181" spans="1:11" ht="25.5" x14ac:dyDescent="0.2">
      <c r="A181" s="64"/>
      <c r="B181" s="13" t="s">
        <v>52</v>
      </c>
      <c r="C181" s="38" t="s">
        <v>53</v>
      </c>
      <c r="D181" s="101">
        <v>4</v>
      </c>
      <c r="E181" s="66" t="s">
        <v>17</v>
      </c>
      <c r="F181" s="105"/>
      <c r="G181" s="105"/>
      <c r="H181" s="9">
        <f t="shared" si="89"/>
        <v>0</v>
      </c>
      <c r="I181" s="103">
        <f t="shared" si="90"/>
        <v>0</v>
      </c>
      <c r="J181" s="103">
        <f t="shared" si="91"/>
        <v>0</v>
      </c>
      <c r="K181" s="9">
        <f t="shared" si="92"/>
        <v>0</v>
      </c>
    </row>
    <row r="182" spans="1:11" x14ac:dyDescent="0.2">
      <c r="A182" s="64"/>
      <c r="B182" s="13" t="s">
        <v>54</v>
      </c>
      <c r="C182" s="38" t="s">
        <v>144</v>
      </c>
      <c r="D182" s="101">
        <v>1</v>
      </c>
      <c r="E182" s="66" t="s">
        <v>17</v>
      </c>
      <c r="F182" s="105"/>
      <c r="G182" s="105"/>
      <c r="H182" s="9">
        <f t="shared" si="89"/>
        <v>0</v>
      </c>
      <c r="I182" s="103">
        <f t="shared" si="90"/>
        <v>0</v>
      </c>
      <c r="J182" s="103">
        <f t="shared" si="91"/>
        <v>0</v>
      </c>
      <c r="K182" s="9">
        <f t="shared" si="92"/>
        <v>0</v>
      </c>
    </row>
    <row r="183" spans="1:11" x14ac:dyDescent="0.2">
      <c r="A183" s="64"/>
      <c r="B183" s="13" t="s">
        <v>55</v>
      </c>
      <c r="C183" s="38" t="s">
        <v>147</v>
      </c>
      <c r="D183" s="101">
        <v>15</v>
      </c>
      <c r="E183" s="66" t="s">
        <v>18</v>
      </c>
      <c r="F183" s="105"/>
      <c r="G183" s="105"/>
      <c r="H183" s="9">
        <f t="shared" si="89"/>
        <v>0</v>
      </c>
      <c r="I183" s="103">
        <f t="shared" si="90"/>
        <v>0</v>
      </c>
      <c r="J183" s="103">
        <f t="shared" si="91"/>
        <v>0</v>
      </c>
      <c r="K183" s="9">
        <f t="shared" si="92"/>
        <v>0</v>
      </c>
    </row>
    <row r="184" spans="1:11" x14ac:dyDescent="0.2">
      <c r="A184" s="64"/>
      <c r="B184" s="13" t="s">
        <v>56</v>
      </c>
      <c r="C184" s="38" t="s">
        <v>145</v>
      </c>
      <c r="D184" s="101">
        <v>1</v>
      </c>
      <c r="E184" s="66" t="s">
        <v>17</v>
      </c>
      <c r="F184" s="105"/>
      <c r="G184" s="105"/>
      <c r="H184" s="9">
        <f t="shared" si="89"/>
        <v>0</v>
      </c>
      <c r="I184" s="103">
        <f t="shared" si="90"/>
        <v>0</v>
      </c>
      <c r="J184" s="103">
        <f t="shared" si="91"/>
        <v>0</v>
      </c>
      <c r="K184" s="9">
        <f t="shared" si="92"/>
        <v>0</v>
      </c>
    </row>
    <row r="185" spans="1:11" ht="25.5" x14ac:dyDescent="0.2">
      <c r="A185" s="64"/>
      <c r="B185" s="13" t="s">
        <v>57</v>
      </c>
      <c r="C185" s="38" t="s">
        <v>58</v>
      </c>
      <c r="D185" s="101">
        <v>2</v>
      </c>
      <c r="E185" s="66" t="s">
        <v>17</v>
      </c>
      <c r="F185" s="105"/>
      <c r="G185" s="105"/>
      <c r="H185" s="9">
        <f t="shared" si="89"/>
        <v>0</v>
      </c>
      <c r="I185" s="103">
        <f t="shared" si="90"/>
        <v>0</v>
      </c>
      <c r="J185" s="103">
        <f t="shared" si="91"/>
        <v>0</v>
      </c>
      <c r="K185" s="9">
        <f t="shared" si="92"/>
        <v>0</v>
      </c>
    </row>
    <row r="186" spans="1:11" ht="51" x14ac:dyDescent="0.2">
      <c r="A186" s="64"/>
      <c r="B186" s="13" t="s">
        <v>59</v>
      </c>
      <c r="C186" s="14" t="s">
        <v>60</v>
      </c>
      <c r="D186" s="39">
        <v>1</v>
      </c>
      <c r="E186" s="102" t="s">
        <v>17</v>
      </c>
      <c r="F186" s="105"/>
      <c r="G186" s="105"/>
      <c r="H186" s="9">
        <f t="shared" si="89"/>
        <v>0</v>
      </c>
      <c r="I186" s="103">
        <f t="shared" si="90"/>
        <v>0</v>
      </c>
      <c r="J186" s="103">
        <f t="shared" si="91"/>
        <v>0</v>
      </c>
      <c r="K186" s="9">
        <f t="shared" si="92"/>
        <v>0</v>
      </c>
    </row>
    <row r="187" spans="1:11" ht="51" x14ac:dyDescent="0.2">
      <c r="A187" s="64"/>
      <c r="B187" s="13" t="s">
        <v>61</v>
      </c>
      <c r="C187" s="14" t="s">
        <v>62</v>
      </c>
      <c r="D187" s="39">
        <v>6</v>
      </c>
      <c r="E187" s="102" t="s">
        <v>17</v>
      </c>
      <c r="F187" s="105"/>
      <c r="G187" s="105"/>
      <c r="H187" s="9">
        <f t="shared" si="89"/>
        <v>0</v>
      </c>
      <c r="I187" s="103">
        <f t="shared" si="90"/>
        <v>0</v>
      </c>
      <c r="J187" s="103">
        <f t="shared" si="91"/>
        <v>0</v>
      </c>
      <c r="K187" s="9">
        <f t="shared" si="92"/>
        <v>0</v>
      </c>
    </row>
    <row r="188" spans="1:11" x14ac:dyDescent="0.2">
      <c r="A188" s="64"/>
      <c r="B188" s="13" t="s">
        <v>63</v>
      </c>
      <c r="C188" s="38" t="s">
        <v>146</v>
      </c>
      <c r="D188" s="12">
        <v>8</v>
      </c>
      <c r="E188" s="102" t="s">
        <v>17</v>
      </c>
      <c r="F188" s="105"/>
      <c r="G188" s="105"/>
      <c r="H188" s="9">
        <f t="shared" si="89"/>
        <v>0</v>
      </c>
      <c r="I188" s="103">
        <f t="shared" si="90"/>
        <v>0</v>
      </c>
      <c r="J188" s="103">
        <f t="shared" si="91"/>
        <v>0</v>
      </c>
      <c r="K188" s="9">
        <f t="shared" si="92"/>
        <v>0</v>
      </c>
    </row>
    <row r="189" spans="1:11" x14ac:dyDescent="0.2">
      <c r="A189" s="64"/>
      <c r="B189" s="11" t="s">
        <v>64</v>
      </c>
      <c r="C189" s="40" t="s">
        <v>65</v>
      </c>
      <c r="D189" s="12"/>
      <c r="E189" s="102"/>
      <c r="F189" s="103"/>
      <c r="G189" s="103"/>
      <c r="H189" s="77"/>
      <c r="I189" s="65"/>
      <c r="J189" s="103"/>
      <c r="K189" s="9"/>
    </row>
    <row r="190" spans="1:11" x14ac:dyDescent="0.2">
      <c r="A190" s="64"/>
      <c r="B190" s="112" t="s">
        <v>66</v>
      </c>
      <c r="C190" s="38" t="s">
        <v>67</v>
      </c>
      <c r="D190" s="113">
        <v>1</v>
      </c>
      <c r="E190" s="114" t="s">
        <v>17</v>
      </c>
      <c r="F190" s="115"/>
      <c r="G190" s="115"/>
      <c r="H190" s="116">
        <f>SUM(F190:G195)*D190</f>
        <v>0</v>
      </c>
      <c r="I190" s="117">
        <f>TRUNC(F190*(1+$K$4),2)</f>
        <v>0</v>
      </c>
      <c r="J190" s="120">
        <f>TRUNC(G190*(1+$K$4),2)</f>
        <v>0</v>
      </c>
      <c r="K190" s="123">
        <f>SUM(I190:J195)*D190</f>
        <v>0</v>
      </c>
    </row>
    <row r="191" spans="1:11" x14ac:dyDescent="0.2">
      <c r="A191" s="64"/>
      <c r="B191" s="112"/>
      <c r="C191" s="38" t="s">
        <v>68</v>
      </c>
      <c r="D191" s="113"/>
      <c r="E191" s="114"/>
      <c r="F191" s="115"/>
      <c r="G191" s="115"/>
      <c r="H191" s="116"/>
      <c r="I191" s="118"/>
      <c r="J191" s="121"/>
      <c r="K191" s="123"/>
    </row>
    <row r="192" spans="1:11" x14ac:dyDescent="0.2">
      <c r="A192" s="64"/>
      <c r="B192" s="112"/>
      <c r="C192" s="38" t="s">
        <v>69</v>
      </c>
      <c r="D192" s="113"/>
      <c r="E192" s="114"/>
      <c r="F192" s="115"/>
      <c r="G192" s="115"/>
      <c r="H192" s="116"/>
      <c r="I192" s="118"/>
      <c r="J192" s="121"/>
      <c r="K192" s="123"/>
    </row>
    <row r="193" spans="1:11" x14ac:dyDescent="0.2">
      <c r="A193" s="64"/>
      <c r="B193" s="112"/>
      <c r="C193" s="38" t="s">
        <v>70</v>
      </c>
      <c r="D193" s="113"/>
      <c r="E193" s="114"/>
      <c r="F193" s="115"/>
      <c r="G193" s="115"/>
      <c r="H193" s="116"/>
      <c r="I193" s="118"/>
      <c r="J193" s="121"/>
      <c r="K193" s="123"/>
    </row>
    <row r="194" spans="1:11" x14ac:dyDescent="0.2">
      <c r="A194" s="64"/>
      <c r="B194" s="112"/>
      <c r="C194" s="38" t="s">
        <v>71</v>
      </c>
      <c r="D194" s="113"/>
      <c r="E194" s="114"/>
      <c r="F194" s="115"/>
      <c r="G194" s="115"/>
      <c r="H194" s="116"/>
      <c r="I194" s="118"/>
      <c r="J194" s="121"/>
      <c r="K194" s="123"/>
    </row>
    <row r="195" spans="1:11" ht="25.5" x14ac:dyDescent="0.2">
      <c r="A195" s="64"/>
      <c r="B195" s="112"/>
      <c r="C195" s="38" t="s">
        <v>72</v>
      </c>
      <c r="D195" s="113"/>
      <c r="E195" s="114"/>
      <c r="F195" s="115"/>
      <c r="G195" s="115"/>
      <c r="H195" s="116"/>
      <c r="I195" s="119"/>
      <c r="J195" s="122"/>
      <c r="K195" s="123"/>
    </row>
    <row r="196" spans="1:11" x14ac:dyDescent="0.2">
      <c r="A196" s="64"/>
      <c r="B196" s="100" t="s">
        <v>73</v>
      </c>
      <c r="C196" s="14" t="s">
        <v>74</v>
      </c>
      <c r="D196" s="101">
        <v>1</v>
      </c>
      <c r="E196" s="102" t="s">
        <v>17</v>
      </c>
      <c r="F196" s="105"/>
      <c r="G196" s="105"/>
      <c r="H196" s="9">
        <f t="shared" ref="H196:H202" si="93">SUM(F196:G196)*D196</f>
        <v>0</v>
      </c>
      <c r="I196" s="103">
        <f t="shared" ref="I196:I202" si="94">TRUNC(F196*(1+$K$4),2)</f>
        <v>0</v>
      </c>
      <c r="J196" s="103">
        <f t="shared" ref="J196:J202" si="95">TRUNC(G196*(1+$K$4),2)</f>
        <v>0</v>
      </c>
      <c r="K196" s="9">
        <f t="shared" ref="K196:K202" si="96">SUM(I196:J196)*D196</f>
        <v>0</v>
      </c>
    </row>
    <row r="197" spans="1:11" x14ac:dyDescent="0.2">
      <c r="A197" s="64"/>
      <c r="B197" s="100" t="s">
        <v>75</v>
      </c>
      <c r="C197" s="14" t="s">
        <v>76</v>
      </c>
      <c r="D197" s="101">
        <v>1</v>
      </c>
      <c r="E197" s="102" t="s">
        <v>17</v>
      </c>
      <c r="F197" s="105"/>
      <c r="G197" s="105"/>
      <c r="H197" s="9">
        <f t="shared" si="93"/>
        <v>0</v>
      </c>
      <c r="I197" s="103">
        <f t="shared" si="94"/>
        <v>0</v>
      </c>
      <c r="J197" s="103">
        <f t="shared" si="95"/>
        <v>0</v>
      </c>
      <c r="K197" s="9">
        <f t="shared" si="96"/>
        <v>0</v>
      </c>
    </row>
    <row r="198" spans="1:11" ht="25.5" x14ac:dyDescent="0.2">
      <c r="A198" s="64"/>
      <c r="B198" s="100" t="s">
        <v>77</v>
      </c>
      <c r="C198" s="14" t="s">
        <v>78</v>
      </c>
      <c r="D198" s="101">
        <v>1</v>
      </c>
      <c r="E198" s="102" t="s">
        <v>17</v>
      </c>
      <c r="F198" s="105"/>
      <c r="G198" s="105"/>
      <c r="H198" s="9">
        <f t="shared" si="93"/>
        <v>0</v>
      </c>
      <c r="I198" s="103">
        <f t="shared" si="94"/>
        <v>0</v>
      </c>
      <c r="J198" s="103">
        <f t="shared" si="95"/>
        <v>0</v>
      </c>
      <c r="K198" s="9">
        <f t="shared" si="96"/>
        <v>0</v>
      </c>
    </row>
    <row r="199" spans="1:11" ht="25.5" x14ac:dyDescent="0.2">
      <c r="A199" s="64"/>
      <c r="B199" s="100" t="s">
        <v>79</v>
      </c>
      <c r="C199" s="38" t="s">
        <v>142</v>
      </c>
      <c r="D199" s="12">
        <v>90</v>
      </c>
      <c r="E199" s="102" t="s">
        <v>19</v>
      </c>
      <c r="F199" s="105"/>
      <c r="G199" s="105"/>
      <c r="H199" s="9">
        <f t="shared" si="93"/>
        <v>0</v>
      </c>
      <c r="I199" s="103">
        <f t="shared" si="94"/>
        <v>0</v>
      </c>
      <c r="J199" s="103">
        <f t="shared" si="95"/>
        <v>0</v>
      </c>
      <c r="K199" s="9">
        <f t="shared" si="96"/>
        <v>0</v>
      </c>
    </row>
    <row r="200" spans="1:11" ht="25.5" x14ac:dyDescent="0.2">
      <c r="A200" s="64"/>
      <c r="B200" s="100" t="s">
        <v>80</v>
      </c>
      <c r="C200" s="38" t="s">
        <v>143</v>
      </c>
      <c r="D200" s="12">
        <v>5</v>
      </c>
      <c r="E200" s="102" t="s">
        <v>19</v>
      </c>
      <c r="F200" s="105"/>
      <c r="G200" s="105"/>
      <c r="H200" s="9">
        <f t="shared" si="93"/>
        <v>0</v>
      </c>
      <c r="I200" s="103">
        <f t="shared" si="94"/>
        <v>0</v>
      </c>
      <c r="J200" s="103">
        <f t="shared" si="95"/>
        <v>0</v>
      </c>
      <c r="K200" s="9">
        <f t="shared" si="96"/>
        <v>0</v>
      </c>
    </row>
    <row r="201" spans="1:11" ht="25.5" x14ac:dyDescent="0.2">
      <c r="A201" s="64"/>
      <c r="B201" s="100" t="s">
        <v>81</v>
      </c>
      <c r="C201" s="38" t="s">
        <v>82</v>
      </c>
      <c r="D201" s="12">
        <v>12</v>
      </c>
      <c r="E201" s="102" t="s">
        <v>18</v>
      </c>
      <c r="F201" s="105"/>
      <c r="G201" s="105"/>
      <c r="H201" s="9">
        <f t="shared" si="93"/>
        <v>0</v>
      </c>
      <c r="I201" s="103">
        <f t="shared" si="94"/>
        <v>0</v>
      </c>
      <c r="J201" s="103">
        <f t="shared" si="95"/>
        <v>0</v>
      </c>
      <c r="K201" s="9">
        <f t="shared" si="96"/>
        <v>0</v>
      </c>
    </row>
    <row r="202" spans="1:11" x14ac:dyDescent="0.2">
      <c r="A202" s="81"/>
      <c r="B202" s="82" t="s">
        <v>83</v>
      </c>
      <c r="C202" s="83" t="s">
        <v>146</v>
      </c>
      <c r="D202" s="84">
        <v>5</v>
      </c>
      <c r="E202" s="85" t="s">
        <v>17</v>
      </c>
      <c r="F202" s="106"/>
      <c r="G202" s="106"/>
      <c r="H202" s="86">
        <f t="shared" si="93"/>
        <v>0</v>
      </c>
      <c r="I202" s="103">
        <f t="shared" si="94"/>
        <v>0</v>
      </c>
      <c r="J202" s="103">
        <f t="shared" si="95"/>
        <v>0</v>
      </c>
      <c r="K202" s="86">
        <f t="shared" si="96"/>
        <v>0</v>
      </c>
    </row>
    <row r="203" spans="1:11" x14ac:dyDescent="0.2">
      <c r="A203" s="74"/>
      <c r="B203" s="111" t="s">
        <v>164</v>
      </c>
      <c r="C203" s="111"/>
      <c r="D203" s="111"/>
      <c r="E203" s="111"/>
      <c r="F203" s="75">
        <f>SUMPRODUCT(D169:D202,F169:F202)</f>
        <v>0</v>
      </c>
      <c r="G203" s="75">
        <f>SUMPRODUCT(D169:D202,G169:G202)</f>
        <v>0</v>
      </c>
      <c r="H203" s="76">
        <f>SUM(H169:H202)</f>
        <v>0</v>
      </c>
      <c r="I203" s="75">
        <f>SUMPRODUCT(D169:D202,I169:I202)</f>
        <v>0</v>
      </c>
      <c r="J203" s="75">
        <f>SUMPRODUCT(D169:D202,J169:J202)</f>
        <v>0</v>
      </c>
      <c r="K203" s="76">
        <f>SUM(K169:K202)</f>
        <v>0</v>
      </c>
    </row>
    <row r="204" spans="1:11" x14ac:dyDescent="0.2">
      <c r="A204" s="87"/>
      <c r="B204" s="92" t="s">
        <v>99</v>
      </c>
      <c r="C204" s="44" t="s">
        <v>100</v>
      </c>
      <c r="D204" s="93"/>
      <c r="E204" s="94"/>
      <c r="F204" s="89"/>
      <c r="G204" s="89"/>
      <c r="H204" s="90"/>
      <c r="I204" s="91"/>
      <c r="J204" s="89"/>
      <c r="K204" s="90"/>
    </row>
    <row r="205" spans="1:11" x14ac:dyDescent="0.2">
      <c r="A205" s="64"/>
      <c r="B205" s="22" t="s">
        <v>7</v>
      </c>
      <c r="C205" s="41" t="s">
        <v>29</v>
      </c>
      <c r="D205" s="23"/>
      <c r="E205" s="24"/>
      <c r="F205" s="103"/>
      <c r="G205" s="103"/>
      <c r="H205" s="9"/>
      <c r="I205" s="65"/>
      <c r="J205" s="103"/>
      <c r="K205" s="9"/>
    </row>
    <row r="206" spans="1:11" x14ac:dyDescent="0.2">
      <c r="A206" s="64"/>
      <c r="B206" s="25" t="s">
        <v>30</v>
      </c>
      <c r="C206" s="40" t="s">
        <v>31</v>
      </c>
      <c r="D206" s="26"/>
      <c r="E206" s="27"/>
      <c r="F206" s="103"/>
      <c r="G206" s="103"/>
      <c r="H206" s="9"/>
      <c r="I206" s="65"/>
      <c r="J206" s="103"/>
      <c r="K206" s="9"/>
    </row>
    <row r="207" spans="1:11" x14ac:dyDescent="0.2">
      <c r="A207" s="64"/>
      <c r="B207" s="28" t="s">
        <v>32</v>
      </c>
      <c r="C207" s="97" t="s">
        <v>190</v>
      </c>
      <c r="D207" s="23">
        <v>1</v>
      </c>
      <c r="E207" s="24" t="s">
        <v>17</v>
      </c>
      <c r="F207" s="103" t="s">
        <v>141</v>
      </c>
      <c r="G207" s="105"/>
      <c r="H207" s="9">
        <f t="shared" ref="H207:H208" si="97">SUM(F207:G207)*D207</f>
        <v>0</v>
      </c>
      <c r="I207" s="65" t="s">
        <v>141</v>
      </c>
      <c r="J207" s="103">
        <f t="shared" ref="J207:J208" si="98">TRUNC(G207*(1+$K$4),2)</f>
        <v>0</v>
      </c>
      <c r="K207" s="9">
        <f t="shared" ref="K207:K208" si="99">SUM(I207:J207)*D207</f>
        <v>0</v>
      </c>
    </row>
    <row r="208" spans="1:11" x14ac:dyDescent="0.2">
      <c r="A208" s="64"/>
      <c r="B208" s="28" t="s">
        <v>33</v>
      </c>
      <c r="C208" s="97" t="s">
        <v>176</v>
      </c>
      <c r="D208" s="23">
        <v>1</v>
      </c>
      <c r="E208" s="24" t="s">
        <v>17</v>
      </c>
      <c r="F208" s="103" t="s">
        <v>141</v>
      </c>
      <c r="G208" s="105"/>
      <c r="H208" s="9">
        <f t="shared" si="97"/>
        <v>0</v>
      </c>
      <c r="I208" s="65" t="s">
        <v>141</v>
      </c>
      <c r="J208" s="103">
        <f t="shared" si="98"/>
        <v>0</v>
      </c>
      <c r="K208" s="9">
        <f t="shared" si="99"/>
        <v>0</v>
      </c>
    </row>
    <row r="209" spans="1:11" ht="25.5" x14ac:dyDescent="0.2">
      <c r="A209" s="64"/>
      <c r="B209" s="22" t="s">
        <v>41</v>
      </c>
      <c r="C209" s="41" t="s">
        <v>96</v>
      </c>
      <c r="D209" s="23"/>
      <c r="E209" s="24"/>
      <c r="F209" s="103"/>
      <c r="G209" s="103"/>
      <c r="H209" s="77"/>
      <c r="I209" s="65"/>
      <c r="J209" s="103"/>
      <c r="K209" s="9"/>
    </row>
    <row r="210" spans="1:11" x14ac:dyDescent="0.2">
      <c r="A210" s="64"/>
      <c r="B210" s="25" t="s">
        <v>43</v>
      </c>
      <c r="C210" s="14" t="s">
        <v>87</v>
      </c>
      <c r="D210" s="23">
        <v>1</v>
      </c>
      <c r="E210" s="24" t="s">
        <v>17</v>
      </c>
      <c r="F210" s="105"/>
      <c r="G210" s="105"/>
      <c r="H210" s="9">
        <f t="shared" ref="H210:H211" si="100">SUM(F210:G210)*D210</f>
        <v>0</v>
      </c>
      <c r="I210" s="103">
        <f t="shared" ref="I210:I211" si="101">TRUNC(F210*(1+$K$4),2)</f>
        <v>0</v>
      </c>
      <c r="J210" s="103">
        <f t="shared" ref="J210:J211" si="102">TRUNC(G210*(1+$K$4),2)</f>
        <v>0</v>
      </c>
      <c r="K210" s="9">
        <f t="shared" ref="K210:K211" si="103">SUM(I210:J210)*D210</f>
        <v>0</v>
      </c>
    </row>
    <row r="211" spans="1:11" ht="25.5" x14ac:dyDescent="0.2">
      <c r="A211" s="64"/>
      <c r="B211" s="25" t="s">
        <v>45</v>
      </c>
      <c r="C211" s="14" t="s">
        <v>92</v>
      </c>
      <c r="D211" s="26">
        <v>1</v>
      </c>
      <c r="E211" s="27" t="s">
        <v>17</v>
      </c>
      <c r="F211" s="105"/>
      <c r="G211" s="105"/>
      <c r="H211" s="9">
        <f t="shared" si="100"/>
        <v>0</v>
      </c>
      <c r="I211" s="103">
        <f t="shared" si="101"/>
        <v>0</v>
      </c>
      <c r="J211" s="103">
        <f t="shared" si="102"/>
        <v>0</v>
      </c>
      <c r="K211" s="9">
        <f t="shared" si="103"/>
        <v>0</v>
      </c>
    </row>
    <row r="212" spans="1:11" x14ac:dyDescent="0.2">
      <c r="A212" s="64"/>
      <c r="B212" s="29" t="s">
        <v>49</v>
      </c>
      <c r="C212" s="40" t="s">
        <v>50</v>
      </c>
      <c r="D212" s="30"/>
      <c r="E212" s="31"/>
      <c r="F212" s="103"/>
      <c r="G212" s="103"/>
      <c r="H212" s="77"/>
      <c r="I212" s="65"/>
      <c r="J212" s="103"/>
      <c r="K212" s="9"/>
    </row>
    <row r="213" spans="1:11" ht="25.5" x14ac:dyDescent="0.2">
      <c r="A213" s="64"/>
      <c r="B213" s="13" t="s">
        <v>51</v>
      </c>
      <c r="C213" s="38" t="s">
        <v>142</v>
      </c>
      <c r="D213" s="12">
        <v>90</v>
      </c>
      <c r="E213" s="102" t="s">
        <v>19</v>
      </c>
      <c r="F213" s="105"/>
      <c r="G213" s="105"/>
      <c r="H213" s="9">
        <f t="shared" ref="H213:H221" si="104">SUM(F213:G213)*D213</f>
        <v>0</v>
      </c>
      <c r="I213" s="103">
        <f t="shared" ref="I213:I221" si="105">TRUNC(F213*(1+$K$4),2)</f>
        <v>0</v>
      </c>
      <c r="J213" s="103">
        <f t="shared" ref="J213:J221" si="106">TRUNC(G213*(1+$K$4),2)</f>
        <v>0</v>
      </c>
      <c r="K213" s="9">
        <f t="shared" ref="K213:K221" si="107">SUM(I213:J213)*D213</f>
        <v>0</v>
      </c>
    </row>
    <row r="214" spans="1:11" ht="25.5" x14ac:dyDescent="0.2">
      <c r="A214" s="64"/>
      <c r="B214" s="13" t="s">
        <v>52</v>
      </c>
      <c r="C214" s="38" t="s">
        <v>53</v>
      </c>
      <c r="D214" s="101">
        <v>4</v>
      </c>
      <c r="E214" s="66" t="s">
        <v>17</v>
      </c>
      <c r="F214" s="105"/>
      <c r="G214" s="105"/>
      <c r="H214" s="9">
        <f t="shared" si="104"/>
        <v>0</v>
      </c>
      <c r="I214" s="103">
        <f t="shared" si="105"/>
        <v>0</v>
      </c>
      <c r="J214" s="103">
        <f t="shared" si="106"/>
        <v>0</v>
      </c>
      <c r="K214" s="9">
        <f t="shared" si="107"/>
        <v>0</v>
      </c>
    </row>
    <row r="215" spans="1:11" x14ac:dyDescent="0.2">
      <c r="A215" s="64"/>
      <c r="B215" s="13" t="s">
        <v>54</v>
      </c>
      <c r="C215" s="38" t="s">
        <v>144</v>
      </c>
      <c r="D215" s="101">
        <v>1</v>
      </c>
      <c r="E215" s="66" t="s">
        <v>17</v>
      </c>
      <c r="F215" s="105"/>
      <c r="G215" s="105"/>
      <c r="H215" s="9">
        <f t="shared" si="104"/>
        <v>0</v>
      </c>
      <c r="I215" s="103">
        <f t="shared" si="105"/>
        <v>0</v>
      </c>
      <c r="J215" s="103">
        <f t="shared" si="106"/>
        <v>0</v>
      </c>
      <c r="K215" s="9">
        <f t="shared" si="107"/>
        <v>0</v>
      </c>
    </row>
    <row r="216" spans="1:11" x14ac:dyDescent="0.2">
      <c r="A216" s="64"/>
      <c r="B216" s="13" t="s">
        <v>55</v>
      </c>
      <c r="C216" s="38" t="s">
        <v>147</v>
      </c>
      <c r="D216" s="101">
        <v>15</v>
      </c>
      <c r="E216" s="66" t="s">
        <v>18</v>
      </c>
      <c r="F216" s="105"/>
      <c r="G216" s="105"/>
      <c r="H216" s="9">
        <f t="shared" si="104"/>
        <v>0</v>
      </c>
      <c r="I216" s="103">
        <f t="shared" si="105"/>
        <v>0</v>
      </c>
      <c r="J216" s="103">
        <f t="shared" si="106"/>
        <v>0</v>
      </c>
      <c r="K216" s="9">
        <f t="shared" si="107"/>
        <v>0</v>
      </c>
    </row>
    <row r="217" spans="1:11" x14ac:dyDescent="0.2">
      <c r="A217" s="64"/>
      <c r="B217" s="13" t="s">
        <v>56</v>
      </c>
      <c r="C217" s="38" t="s">
        <v>145</v>
      </c>
      <c r="D217" s="101">
        <v>1</v>
      </c>
      <c r="E217" s="66" t="s">
        <v>17</v>
      </c>
      <c r="F217" s="105"/>
      <c r="G217" s="105"/>
      <c r="H217" s="9">
        <f t="shared" si="104"/>
        <v>0</v>
      </c>
      <c r="I217" s="103">
        <f t="shared" si="105"/>
        <v>0</v>
      </c>
      <c r="J217" s="103">
        <f t="shared" si="106"/>
        <v>0</v>
      </c>
      <c r="K217" s="9">
        <f t="shared" si="107"/>
        <v>0</v>
      </c>
    </row>
    <row r="218" spans="1:11" ht="25.5" x14ac:dyDescent="0.2">
      <c r="A218" s="64"/>
      <c r="B218" s="13" t="s">
        <v>57</v>
      </c>
      <c r="C218" s="38" t="s">
        <v>58</v>
      </c>
      <c r="D218" s="101">
        <v>2</v>
      </c>
      <c r="E218" s="66" t="s">
        <v>17</v>
      </c>
      <c r="F218" s="105"/>
      <c r="G218" s="105"/>
      <c r="H218" s="9">
        <f t="shared" si="104"/>
        <v>0</v>
      </c>
      <c r="I218" s="103">
        <f t="shared" si="105"/>
        <v>0</v>
      </c>
      <c r="J218" s="103">
        <f t="shared" si="106"/>
        <v>0</v>
      </c>
      <c r="K218" s="9">
        <f t="shared" si="107"/>
        <v>0</v>
      </c>
    </row>
    <row r="219" spans="1:11" ht="51" x14ac:dyDescent="0.2">
      <c r="A219" s="64"/>
      <c r="B219" s="13" t="s">
        <v>59</v>
      </c>
      <c r="C219" s="14" t="s">
        <v>60</v>
      </c>
      <c r="D219" s="39">
        <v>1</v>
      </c>
      <c r="E219" s="102" t="s">
        <v>17</v>
      </c>
      <c r="F219" s="105"/>
      <c r="G219" s="105"/>
      <c r="H219" s="9">
        <f t="shared" si="104"/>
        <v>0</v>
      </c>
      <c r="I219" s="103">
        <f t="shared" si="105"/>
        <v>0</v>
      </c>
      <c r="J219" s="103">
        <f t="shared" si="106"/>
        <v>0</v>
      </c>
      <c r="K219" s="9">
        <f t="shared" si="107"/>
        <v>0</v>
      </c>
    </row>
    <row r="220" spans="1:11" ht="51" x14ac:dyDescent="0.2">
      <c r="A220" s="64"/>
      <c r="B220" s="13" t="s">
        <v>61</v>
      </c>
      <c r="C220" s="14" t="s">
        <v>62</v>
      </c>
      <c r="D220" s="39">
        <v>6</v>
      </c>
      <c r="E220" s="102" t="s">
        <v>17</v>
      </c>
      <c r="F220" s="105"/>
      <c r="G220" s="105"/>
      <c r="H220" s="9">
        <f t="shared" si="104"/>
        <v>0</v>
      </c>
      <c r="I220" s="103">
        <f t="shared" si="105"/>
        <v>0</v>
      </c>
      <c r="J220" s="103">
        <f t="shared" si="106"/>
        <v>0</v>
      </c>
      <c r="K220" s="9">
        <f t="shared" si="107"/>
        <v>0</v>
      </c>
    </row>
    <row r="221" spans="1:11" x14ac:dyDescent="0.2">
      <c r="A221" s="64"/>
      <c r="B221" s="13" t="s">
        <v>63</v>
      </c>
      <c r="C221" s="38" t="s">
        <v>146</v>
      </c>
      <c r="D221" s="12">
        <v>8</v>
      </c>
      <c r="E221" s="102" t="s">
        <v>17</v>
      </c>
      <c r="F221" s="105"/>
      <c r="G221" s="105"/>
      <c r="H221" s="9">
        <f t="shared" si="104"/>
        <v>0</v>
      </c>
      <c r="I221" s="103">
        <f t="shared" si="105"/>
        <v>0</v>
      </c>
      <c r="J221" s="103">
        <f t="shared" si="106"/>
        <v>0</v>
      </c>
      <c r="K221" s="9">
        <f t="shared" si="107"/>
        <v>0</v>
      </c>
    </row>
    <row r="222" spans="1:11" x14ac:dyDescent="0.2">
      <c r="A222" s="64"/>
      <c r="B222" s="11" t="s">
        <v>64</v>
      </c>
      <c r="C222" s="40" t="s">
        <v>65</v>
      </c>
      <c r="D222" s="12"/>
      <c r="E222" s="102"/>
      <c r="F222" s="103"/>
      <c r="G222" s="103"/>
      <c r="H222" s="77"/>
      <c r="I222" s="65"/>
      <c r="J222" s="103"/>
      <c r="K222" s="9"/>
    </row>
    <row r="223" spans="1:11" x14ac:dyDescent="0.2">
      <c r="A223" s="64"/>
      <c r="B223" s="112" t="s">
        <v>66</v>
      </c>
      <c r="C223" s="38" t="s">
        <v>67</v>
      </c>
      <c r="D223" s="113">
        <v>1</v>
      </c>
      <c r="E223" s="114" t="s">
        <v>17</v>
      </c>
      <c r="F223" s="115"/>
      <c r="G223" s="115"/>
      <c r="H223" s="116">
        <f>SUM(F223:G228)*D223</f>
        <v>0</v>
      </c>
      <c r="I223" s="117">
        <f>TRUNC(F223*(1+$K$4),2)</f>
        <v>0</v>
      </c>
      <c r="J223" s="120">
        <f>TRUNC(G223*(1+$K$4),2)</f>
        <v>0</v>
      </c>
      <c r="K223" s="123">
        <f>SUM(I223:J228)*D223</f>
        <v>0</v>
      </c>
    </row>
    <row r="224" spans="1:11" x14ac:dyDescent="0.2">
      <c r="A224" s="64"/>
      <c r="B224" s="112"/>
      <c r="C224" s="38" t="s">
        <v>68</v>
      </c>
      <c r="D224" s="113"/>
      <c r="E224" s="114"/>
      <c r="F224" s="115"/>
      <c r="G224" s="115"/>
      <c r="H224" s="116"/>
      <c r="I224" s="118"/>
      <c r="J224" s="121"/>
      <c r="K224" s="123"/>
    </row>
    <row r="225" spans="1:11" x14ac:dyDescent="0.2">
      <c r="A225" s="64"/>
      <c r="B225" s="112"/>
      <c r="C225" s="38" t="s">
        <v>69</v>
      </c>
      <c r="D225" s="113"/>
      <c r="E225" s="114"/>
      <c r="F225" s="115"/>
      <c r="G225" s="115"/>
      <c r="H225" s="116"/>
      <c r="I225" s="118"/>
      <c r="J225" s="121"/>
      <c r="K225" s="123"/>
    </row>
    <row r="226" spans="1:11" x14ac:dyDescent="0.2">
      <c r="A226" s="64"/>
      <c r="B226" s="112"/>
      <c r="C226" s="38" t="s">
        <v>70</v>
      </c>
      <c r="D226" s="113"/>
      <c r="E226" s="114"/>
      <c r="F226" s="115"/>
      <c r="G226" s="115"/>
      <c r="H226" s="116"/>
      <c r="I226" s="118"/>
      <c r="J226" s="121"/>
      <c r="K226" s="123"/>
    </row>
    <row r="227" spans="1:11" x14ac:dyDescent="0.2">
      <c r="A227" s="64"/>
      <c r="B227" s="112"/>
      <c r="C227" s="38" t="s">
        <v>71</v>
      </c>
      <c r="D227" s="113"/>
      <c r="E227" s="114"/>
      <c r="F227" s="115"/>
      <c r="G227" s="115"/>
      <c r="H227" s="116"/>
      <c r="I227" s="118"/>
      <c r="J227" s="121"/>
      <c r="K227" s="123"/>
    </row>
    <row r="228" spans="1:11" ht="25.5" x14ac:dyDescent="0.2">
      <c r="A228" s="64"/>
      <c r="B228" s="112"/>
      <c r="C228" s="38" t="s">
        <v>72</v>
      </c>
      <c r="D228" s="113"/>
      <c r="E228" s="114"/>
      <c r="F228" s="115"/>
      <c r="G228" s="115"/>
      <c r="H228" s="116"/>
      <c r="I228" s="119"/>
      <c r="J228" s="122"/>
      <c r="K228" s="123"/>
    </row>
    <row r="229" spans="1:11" x14ac:dyDescent="0.2">
      <c r="A229" s="64"/>
      <c r="B229" s="100" t="s">
        <v>73</v>
      </c>
      <c r="C229" s="14" t="s">
        <v>74</v>
      </c>
      <c r="D229" s="101">
        <v>1</v>
      </c>
      <c r="E229" s="102" t="s">
        <v>17</v>
      </c>
      <c r="F229" s="105"/>
      <c r="G229" s="105"/>
      <c r="H229" s="9">
        <f t="shared" ref="H229:H235" si="108">SUM(F229:G229)*D229</f>
        <v>0</v>
      </c>
      <c r="I229" s="103">
        <f t="shared" ref="I229:I235" si="109">TRUNC(F229*(1+$K$4),2)</f>
        <v>0</v>
      </c>
      <c r="J229" s="103">
        <f t="shared" ref="J229:J235" si="110">TRUNC(G229*(1+$K$4),2)</f>
        <v>0</v>
      </c>
      <c r="K229" s="9">
        <f t="shared" ref="K229:K235" si="111">SUM(I229:J229)*D229</f>
        <v>0</v>
      </c>
    </row>
    <row r="230" spans="1:11" x14ac:dyDescent="0.2">
      <c r="A230" s="64"/>
      <c r="B230" s="100" t="s">
        <v>75</v>
      </c>
      <c r="C230" s="14" t="s">
        <v>76</v>
      </c>
      <c r="D230" s="101">
        <v>1</v>
      </c>
      <c r="E230" s="102" t="s">
        <v>17</v>
      </c>
      <c r="F230" s="105"/>
      <c r="G230" s="105"/>
      <c r="H230" s="9">
        <f t="shared" si="108"/>
        <v>0</v>
      </c>
      <c r="I230" s="103">
        <f t="shared" si="109"/>
        <v>0</v>
      </c>
      <c r="J230" s="103">
        <f t="shared" si="110"/>
        <v>0</v>
      </c>
      <c r="K230" s="9">
        <f t="shared" si="111"/>
        <v>0</v>
      </c>
    </row>
    <row r="231" spans="1:11" ht="25.5" x14ac:dyDescent="0.2">
      <c r="A231" s="64"/>
      <c r="B231" s="100" t="s">
        <v>77</v>
      </c>
      <c r="C231" s="14" t="s">
        <v>78</v>
      </c>
      <c r="D231" s="101">
        <v>1</v>
      </c>
      <c r="E231" s="102" t="s">
        <v>17</v>
      </c>
      <c r="F231" s="105"/>
      <c r="G231" s="105"/>
      <c r="H231" s="9">
        <f t="shared" si="108"/>
        <v>0</v>
      </c>
      <c r="I231" s="103">
        <f t="shared" si="109"/>
        <v>0</v>
      </c>
      <c r="J231" s="103">
        <f t="shared" si="110"/>
        <v>0</v>
      </c>
      <c r="K231" s="9">
        <f t="shared" si="111"/>
        <v>0</v>
      </c>
    </row>
    <row r="232" spans="1:11" ht="25.5" x14ac:dyDescent="0.2">
      <c r="A232" s="64"/>
      <c r="B232" s="100" t="s">
        <v>79</v>
      </c>
      <c r="C232" s="38" t="s">
        <v>142</v>
      </c>
      <c r="D232" s="12">
        <v>90</v>
      </c>
      <c r="E232" s="102" t="s">
        <v>19</v>
      </c>
      <c r="F232" s="105"/>
      <c r="G232" s="105"/>
      <c r="H232" s="9">
        <f t="shared" si="108"/>
        <v>0</v>
      </c>
      <c r="I232" s="103">
        <f t="shared" si="109"/>
        <v>0</v>
      </c>
      <c r="J232" s="103">
        <f t="shared" si="110"/>
        <v>0</v>
      </c>
      <c r="K232" s="9">
        <f t="shared" si="111"/>
        <v>0</v>
      </c>
    </row>
    <row r="233" spans="1:11" ht="25.5" x14ac:dyDescent="0.2">
      <c r="A233" s="64"/>
      <c r="B233" s="100" t="s">
        <v>80</v>
      </c>
      <c r="C233" s="38" t="s">
        <v>143</v>
      </c>
      <c r="D233" s="12">
        <v>5</v>
      </c>
      <c r="E233" s="102" t="s">
        <v>19</v>
      </c>
      <c r="F233" s="105"/>
      <c r="G233" s="105"/>
      <c r="H233" s="9">
        <f t="shared" si="108"/>
        <v>0</v>
      </c>
      <c r="I233" s="103">
        <f t="shared" si="109"/>
        <v>0</v>
      </c>
      <c r="J233" s="103">
        <f t="shared" si="110"/>
        <v>0</v>
      </c>
      <c r="K233" s="9">
        <f t="shared" si="111"/>
        <v>0</v>
      </c>
    </row>
    <row r="234" spans="1:11" ht="25.5" x14ac:dyDescent="0.2">
      <c r="A234" s="64"/>
      <c r="B234" s="100" t="s">
        <v>81</v>
      </c>
      <c r="C234" s="38" t="s">
        <v>82</v>
      </c>
      <c r="D234" s="12">
        <v>12</v>
      </c>
      <c r="E234" s="102" t="s">
        <v>18</v>
      </c>
      <c r="F234" s="105"/>
      <c r="G234" s="105"/>
      <c r="H234" s="9">
        <f t="shared" si="108"/>
        <v>0</v>
      </c>
      <c r="I234" s="103">
        <f t="shared" si="109"/>
        <v>0</v>
      </c>
      <c r="J234" s="103">
        <f t="shared" si="110"/>
        <v>0</v>
      </c>
      <c r="K234" s="9">
        <f t="shared" si="111"/>
        <v>0</v>
      </c>
    </row>
    <row r="235" spans="1:11" x14ac:dyDescent="0.2">
      <c r="A235" s="81"/>
      <c r="B235" s="82" t="s">
        <v>83</v>
      </c>
      <c r="C235" s="83" t="s">
        <v>146</v>
      </c>
      <c r="D235" s="84">
        <v>5</v>
      </c>
      <c r="E235" s="85" t="s">
        <v>17</v>
      </c>
      <c r="F235" s="106"/>
      <c r="G235" s="106"/>
      <c r="H235" s="86">
        <f t="shared" si="108"/>
        <v>0</v>
      </c>
      <c r="I235" s="103">
        <f t="shared" si="109"/>
        <v>0</v>
      </c>
      <c r="J235" s="103">
        <f t="shared" si="110"/>
        <v>0</v>
      </c>
      <c r="K235" s="86">
        <f t="shared" si="111"/>
        <v>0</v>
      </c>
    </row>
    <row r="236" spans="1:11" x14ac:dyDescent="0.2">
      <c r="A236" s="74"/>
      <c r="B236" s="111" t="s">
        <v>163</v>
      </c>
      <c r="C236" s="111"/>
      <c r="D236" s="111"/>
      <c r="E236" s="111"/>
      <c r="F236" s="75">
        <f>SUMPRODUCT(D207:D235,F207:F235)</f>
        <v>0</v>
      </c>
      <c r="G236" s="75">
        <f>SUMPRODUCT(D207:D235,G207:G235)</f>
        <v>0</v>
      </c>
      <c r="H236" s="76">
        <f>SUM(H207:H235)</f>
        <v>0</v>
      </c>
      <c r="I236" s="75">
        <f>SUMPRODUCT(D207:D235,I207:I235)</f>
        <v>0</v>
      </c>
      <c r="J236" s="75">
        <f>SUMPRODUCT(D207:D235,J207:J235)</f>
        <v>0</v>
      </c>
      <c r="K236" s="76">
        <f>SUM(K207:K235)</f>
        <v>0</v>
      </c>
    </row>
    <row r="237" spans="1:11" x14ac:dyDescent="0.2">
      <c r="A237" s="87"/>
      <c r="B237" s="92" t="s">
        <v>101</v>
      </c>
      <c r="C237" s="44" t="s">
        <v>102</v>
      </c>
      <c r="D237" s="95"/>
      <c r="E237" s="96"/>
      <c r="F237" s="89"/>
      <c r="G237" s="89"/>
      <c r="H237" s="90"/>
      <c r="I237" s="91"/>
      <c r="J237" s="89"/>
      <c r="K237" s="90"/>
    </row>
    <row r="238" spans="1:11" x14ac:dyDescent="0.2">
      <c r="A238" s="64"/>
      <c r="B238" s="29" t="s">
        <v>7</v>
      </c>
      <c r="C238" s="40" t="s">
        <v>29</v>
      </c>
      <c r="D238" s="26"/>
      <c r="E238" s="27"/>
      <c r="F238" s="103"/>
      <c r="G238" s="103"/>
      <c r="H238" s="9"/>
      <c r="I238" s="65"/>
      <c r="J238" s="103"/>
      <c r="K238" s="9"/>
    </row>
    <row r="239" spans="1:11" x14ac:dyDescent="0.2">
      <c r="A239" s="64"/>
      <c r="B239" s="25" t="s">
        <v>30</v>
      </c>
      <c r="C239" s="40" t="s">
        <v>31</v>
      </c>
      <c r="D239" s="26"/>
      <c r="E239" s="27"/>
      <c r="F239" s="103"/>
      <c r="G239" s="103"/>
      <c r="H239" s="9"/>
      <c r="I239" s="65"/>
      <c r="J239" s="103"/>
      <c r="K239" s="9"/>
    </row>
    <row r="240" spans="1:11" x14ac:dyDescent="0.2">
      <c r="A240" s="64"/>
      <c r="B240" s="25" t="s">
        <v>32</v>
      </c>
      <c r="C240" s="98" t="s">
        <v>170</v>
      </c>
      <c r="D240" s="26">
        <v>1</v>
      </c>
      <c r="E240" s="27" t="s">
        <v>17</v>
      </c>
      <c r="F240" s="103" t="s">
        <v>141</v>
      </c>
      <c r="G240" s="105"/>
      <c r="H240" s="9">
        <f t="shared" ref="H240:H243" si="112">SUM(F240:G240)*D240</f>
        <v>0</v>
      </c>
      <c r="I240" s="65" t="s">
        <v>141</v>
      </c>
      <c r="J240" s="103">
        <f t="shared" ref="J240:J243" si="113">TRUNC(G240*(1+$K$4),2)</f>
        <v>0</v>
      </c>
      <c r="K240" s="9">
        <f t="shared" ref="K240" si="114">SUM(I240:J240)*D240</f>
        <v>0</v>
      </c>
    </row>
    <row r="241" spans="1:11" x14ac:dyDescent="0.2">
      <c r="A241" s="64"/>
      <c r="B241" s="25" t="s">
        <v>33</v>
      </c>
      <c r="C241" s="98" t="s">
        <v>171</v>
      </c>
      <c r="D241" s="26">
        <v>2</v>
      </c>
      <c r="E241" s="27" t="s">
        <v>17</v>
      </c>
      <c r="F241" s="103" t="s">
        <v>141</v>
      </c>
      <c r="G241" s="105"/>
      <c r="H241" s="9">
        <f t="shared" si="112"/>
        <v>0</v>
      </c>
      <c r="I241" s="65" t="s">
        <v>141</v>
      </c>
      <c r="J241" s="103">
        <f t="shared" si="113"/>
        <v>0</v>
      </c>
      <c r="K241" s="9">
        <f t="shared" ref="K241:K243" si="115">SUM(I241:J241)*D241</f>
        <v>0</v>
      </c>
    </row>
    <row r="242" spans="1:11" x14ac:dyDescent="0.2">
      <c r="A242" s="64"/>
      <c r="B242" s="25" t="s">
        <v>34</v>
      </c>
      <c r="C242" s="98" t="s">
        <v>172</v>
      </c>
      <c r="D242" s="26">
        <v>1</v>
      </c>
      <c r="E242" s="27" t="s">
        <v>17</v>
      </c>
      <c r="F242" s="103" t="s">
        <v>141</v>
      </c>
      <c r="G242" s="105"/>
      <c r="H242" s="9">
        <f t="shared" si="112"/>
        <v>0</v>
      </c>
      <c r="I242" s="65" t="s">
        <v>141</v>
      </c>
      <c r="J242" s="103">
        <f t="shared" si="113"/>
        <v>0</v>
      </c>
      <c r="K242" s="9">
        <f t="shared" si="115"/>
        <v>0</v>
      </c>
    </row>
    <row r="243" spans="1:11" x14ac:dyDescent="0.2">
      <c r="A243" s="64"/>
      <c r="B243" s="25" t="s">
        <v>103</v>
      </c>
      <c r="C243" s="98" t="s">
        <v>173</v>
      </c>
      <c r="D243" s="26">
        <v>1</v>
      </c>
      <c r="E243" s="27" t="s">
        <v>17</v>
      </c>
      <c r="F243" s="103" t="s">
        <v>141</v>
      </c>
      <c r="G243" s="105"/>
      <c r="H243" s="9">
        <f t="shared" si="112"/>
        <v>0</v>
      </c>
      <c r="I243" s="65" t="s">
        <v>141</v>
      </c>
      <c r="J243" s="103">
        <f t="shared" si="113"/>
        <v>0</v>
      </c>
      <c r="K243" s="9">
        <f t="shared" si="115"/>
        <v>0</v>
      </c>
    </row>
    <row r="244" spans="1:11" x14ac:dyDescent="0.2">
      <c r="A244" s="64"/>
      <c r="B244" s="25" t="s">
        <v>35</v>
      </c>
      <c r="C244" s="38" t="s">
        <v>104</v>
      </c>
      <c r="D244" s="26"/>
      <c r="E244" s="27"/>
      <c r="F244" s="103"/>
      <c r="G244" s="103"/>
      <c r="H244" s="77"/>
      <c r="I244" s="65"/>
      <c r="J244" s="103"/>
      <c r="K244" s="9"/>
    </row>
    <row r="245" spans="1:11" x14ac:dyDescent="0.2">
      <c r="A245" s="64"/>
      <c r="B245" s="13" t="s">
        <v>37</v>
      </c>
      <c r="C245" s="98" t="s">
        <v>191</v>
      </c>
      <c r="D245" s="12">
        <v>5</v>
      </c>
      <c r="E245" s="102" t="s">
        <v>38</v>
      </c>
      <c r="F245" s="105"/>
      <c r="G245" s="105"/>
      <c r="H245" s="9">
        <f t="shared" ref="H245" si="116">SUM(F245:G245)*D245</f>
        <v>0</v>
      </c>
      <c r="I245" s="103">
        <f t="shared" ref="I245:I246" si="117">TRUNC(F245*(1+$K$4),2)</f>
        <v>0</v>
      </c>
      <c r="J245" s="103">
        <f t="shared" ref="J245:J246" si="118">TRUNC(G245*(1+$K$4),2)</f>
        <v>0</v>
      </c>
      <c r="K245" s="9">
        <f t="shared" ref="K245" si="119">SUM(I245:J245)*D245</f>
        <v>0</v>
      </c>
    </row>
    <row r="246" spans="1:11" ht="25.5" x14ac:dyDescent="0.2">
      <c r="A246" s="64"/>
      <c r="B246" s="13" t="s">
        <v>39</v>
      </c>
      <c r="C246" s="97" t="s">
        <v>169</v>
      </c>
      <c r="D246" s="23">
        <v>1</v>
      </c>
      <c r="E246" s="24" t="s">
        <v>20</v>
      </c>
      <c r="F246" s="105"/>
      <c r="G246" s="105"/>
      <c r="H246" s="9">
        <f t="shared" ref="H246" si="120">SUM(F246:G246)*D246</f>
        <v>0</v>
      </c>
      <c r="I246" s="103">
        <f t="shared" si="117"/>
        <v>0</v>
      </c>
      <c r="J246" s="103">
        <f t="shared" si="118"/>
        <v>0</v>
      </c>
      <c r="K246" s="9">
        <f t="shared" ref="K246" si="121">SUM(I246:J246)*D246</f>
        <v>0</v>
      </c>
    </row>
    <row r="247" spans="1:11" ht="25.5" x14ac:dyDescent="0.2">
      <c r="A247" s="64"/>
      <c r="B247" s="32" t="s">
        <v>41</v>
      </c>
      <c r="C247" s="41" t="s">
        <v>96</v>
      </c>
      <c r="D247" s="23"/>
      <c r="E247" s="24"/>
      <c r="F247" s="103"/>
      <c r="G247" s="103"/>
      <c r="H247" s="77"/>
      <c r="I247" s="65"/>
      <c r="J247" s="103"/>
      <c r="K247" s="9"/>
    </row>
    <row r="248" spans="1:11" x14ac:dyDescent="0.2">
      <c r="A248" s="64"/>
      <c r="B248" s="33" t="s">
        <v>43</v>
      </c>
      <c r="C248" s="14" t="s">
        <v>105</v>
      </c>
      <c r="D248" s="23">
        <v>1</v>
      </c>
      <c r="E248" s="24" t="s">
        <v>17</v>
      </c>
      <c r="F248" s="105"/>
      <c r="G248" s="105"/>
      <c r="H248" s="9">
        <f t="shared" ref="H248:H251" si="122">SUM(F248:G248)*D248</f>
        <v>0</v>
      </c>
      <c r="I248" s="103">
        <f t="shared" ref="I248:I251" si="123">TRUNC(F248*(1+$K$4),2)</f>
        <v>0</v>
      </c>
      <c r="J248" s="103">
        <f t="shared" ref="J248:J251" si="124">TRUNC(G248*(1+$K$4),2)</f>
        <v>0</v>
      </c>
      <c r="K248" s="9">
        <f t="shared" ref="K248:K251" si="125">SUM(I248:J248)*D248</f>
        <v>0</v>
      </c>
    </row>
    <row r="249" spans="1:11" x14ac:dyDescent="0.2">
      <c r="A249" s="64"/>
      <c r="B249" s="33" t="s">
        <v>45</v>
      </c>
      <c r="C249" s="38" t="s">
        <v>91</v>
      </c>
      <c r="D249" s="26">
        <v>1</v>
      </c>
      <c r="E249" s="27" t="s">
        <v>17</v>
      </c>
      <c r="F249" s="105"/>
      <c r="G249" s="105"/>
      <c r="H249" s="9">
        <f t="shared" si="122"/>
        <v>0</v>
      </c>
      <c r="I249" s="103">
        <f t="shared" si="123"/>
        <v>0</v>
      </c>
      <c r="J249" s="103">
        <f t="shared" si="124"/>
        <v>0</v>
      </c>
      <c r="K249" s="9">
        <f t="shared" si="125"/>
        <v>0</v>
      </c>
    </row>
    <row r="250" spans="1:11" x14ac:dyDescent="0.2">
      <c r="A250" s="64"/>
      <c r="B250" s="33" t="s">
        <v>47</v>
      </c>
      <c r="C250" s="14" t="s">
        <v>106</v>
      </c>
      <c r="D250" s="23">
        <v>1</v>
      </c>
      <c r="E250" s="24" t="s">
        <v>17</v>
      </c>
      <c r="F250" s="105"/>
      <c r="G250" s="105"/>
      <c r="H250" s="9">
        <f t="shared" si="122"/>
        <v>0</v>
      </c>
      <c r="I250" s="103">
        <f t="shared" si="123"/>
        <v>0</v>
      </c>
      <c r="J250" s="103">
        <f t="shared" si="124"/>
        <v>0</v>
      </c>
      <c r="K250" s="9">
        <f t="shared" si="125"/>
        <v>0</v>
      </c>
    </row>
    <row r="251" spans="1:11" ht="25.5" x14ac:dyDescent="0.2">
      <c r="A251" s="64"/>
      <c r="B251" s="33" t="s">
        <v>107</v>
      </c>
      <c r="C251" s="42" t="s">
        <v>108</v>
      </c>
      <c r="D251" s="23">
        <v>1</v>
      </c>
      <c r="E251" s="24" t="s">
        <v>17</v>
      </c>
      <c r="F251" s="105"/>
      <c r="G251" s="105"/>
      <c r="H251" s="9">
        <f t="shared" si="122"/>
        <v>0</v>
      </c>
      <c r="I251" s="103">
        <f t="shared" si="123"/>
        <v>0</v>
      </c>
      <c r="J251" s="103">
        <f t="shared" si="124"/>
        <v>0</v>
      </c>
      <c r="K251" s="9">
        <f t="shared" si="125"/>
        <v>0</v>
      </c>
    </row>
    <row r="252" spans="1:11" x14ac:dyDescent="0.2">
      <c r="A252" s="64"/>
      <c r="B252" s="29" t="s">
        <v>49</v>
      </c>
      <c r="C252" s="40" t="s">
        <v>50</v>
      </c>
      <c r="D252" s="30"/>
      <c r="E252" s="31"/>
      <c r="F252" s="103"/>
      <c r="G252" s="103"/>
      <c r="H252" s="77"/>
      <c r="I252" s="65"/>
      <c r="J252" s="103"/>
      <c r="K252" s="9"/>
    </row>
    <row r="253" spans="1:11" ht="25.5" x14ac:dyDescent="0.2">
      <c r="A253" s="64"/>
      <c r="B253" s="13" t="s">
        <v>51</v>
      </c>
      <c r="C253" s="38" t="s">
        <v>142</v>
      </c>
      <c r="D253" s="12">
        <v>90</v>
      </c>
      <c r="E253" s="102" t="s">
        <v>19</v>
      </c>
      <c r="F253" s="105"/>
      <c r="G253" s="105"/>
      <c r="H253" s="9">
        <f t="shared" ref="H253:H261" si="126">SUM(F253:G253)*D253</f>
        <v>0</v>
      </c>
      <c r="I253" s="103">
        <f t="shared" ref="I253:I261" si="127">TRUNC(F253*(1+$K$4),2)</f>
        <v>0</v>
      </c>
      <c r="J253" s="103">
        <f t="shared" ref="J253:J261" si="128">TRUNC(G253*(1+$K$4),2)</f>
        <v>0</v>
      </c>
      <c r="K253" s="9">
        <f t="shared" ref="K253:K261" si="129">SUM(I253:J253)*D253</f>
        <v>0</v>
      </c>
    </row>
    <row r="254" spans="1:11" ht="25.5" x14ac:dyDescent="0.2">
      <c r="A254" s="64"/>
      <c r="B254" s="13" t="s">
        <v>52</v>
      </c>
      <c r="C254" s="38" t="s">
        <v>53</v>
      </c>
      <c r="D254" s="101">
        <v>4</v>
      </c>
      <c r="E254" s="66" t="s">
        <v>17</v>
      </c>
      <c r="F254" s="105"/>
      <c r="G254" s="105"/>
      <c r="H254" s="9">
        <f t="shared" si="126"/>
        <v>0</v>
      </c>
      <c r="I254" s="103">
        <f t="shared" si="127"/>
        <v>0</v>
      </c>
      <c r="J254" s="103">
        <f t="shared" si="128"/>
        <v>0</v>
      </c>
      <c r="K254" s="9">
        <f t="shared" si="129"/>
        <v>0</v>
      </c>
    </row>
    <row r="255" spans="1:11" x14ac:dyDescent="0.2">
      <c r="A255" s="64"/>
      <c r="B255" s="13" t="s">
        <v>54</v>
      </c>
      <c r="C255" s="38" t="s">
        <v>144</v>
      </c>
      <c r="D255" s="101">
        <v>1</v>
      </c>
      <c r="E255" s="66" t="s">
        <v>17</v>
      </c>
      <c r="F255" s="105"/>
      <c r="G255" s="105"/>
      <c r="H255" s="9">
        <f t="shared" si="126"/>
        <v>0</v>
      </c>
      <c r="I255" s="103">
        <f t="shared" si="127"/>
        <v>0</v>
      </c>
      <c r="J255" s="103">
        <f t="shared" si="128"/>
        <v>0</v>
      </c>
      <c r="K255" s="9">
        <f t="shared" si="129"/>
        <v>0</v>
      </c>
    </row>
    <row r="256" spans="1:11" x14ac:dyDescent="0.2">
      <c r="A256" s="64"/>
      <c r="B256" s="13" t="s">
        <v>55</v>
      </c>
      <c r="C256" s="38" t="s">
        <v>147</v>
      </c>
      <c r="D256" s="101">
        <v>15</v>
      </c>
      <c r="E256" s="66" t="s">
        <v>18</v>
      </c>
      <c r="F256" s="105"/>
      <c r="G256" s="105"/>
      <c r="H256" s="9">
        <f t="shared" si="126"/>
        <v>0</v>
      </c>
      <c r="I256" s="103">
        <f t="shared" si="127"/>
        <v>0</v>
      </c>
      <c r="J256" s="103">
        <f t="shared" si="128"/>
        <v>0</v>
      </c>
      <c r="K256" s="9">
        <f t="shared" si="129"/>
        <v>0</v>
      </c>
    </row>
    <row r="257" spans="1:11" x14ac:dyDescent="0.2">
      <c r="A257" s="64"/>
      <c r="B257" s="13" t="s">
        <v>56</v>
      </c>
      <c r="C257" s="38" t="s">
        <v>145</v>
      </c>
      <c r="D257" s="101">
        <v>1</v>
      </c>
      <c r="E257" s="66" t="s">
        <v>17</v>
      </c>
      <c r="F257" s="105"/>
      <c r="G257" s="105"/>
      <c r="H257" s="9">
        <f t="shared" si="126"/>
        <v>0</v>
      </c>
      <c r="I257" s="103">
        <f t="shared" si="127"/>
        <v>0</v>
      </c>
      <c r="J257" s="103">
        <f t="shared" si="128"/>
        <v>0</v>
      </c>
      <c r="K257" s="9">
        <f t="shared" si="129"/>
        <v>0</v>
      </c>
    </row>
    <row r="258" spans="1:11" ht="25.5" x14ac:dyDescent="0.2">
      <c r="A258" s="64"/>
      <c r="B258" s="13" t="s">
        <v>57</v>
      </c>
      <c r="C258" s="38" t="s">
        <v>58</v>
      </c>
      <c r="D258" s="101">
        <v>2</v>
      </c>
      <c r="E258" s="66" t="s">
        <v>17</v>
      </c>
      <c r="F258" s="105"/>
      <c r="G258" s="105"/>
      <c r="H258" s="9">
        <f t="shared" si="126"/>
        <v>0</v>
      </c>
      <c r="I258" s="103">
        <f t="shared" si="127"/>
        <v>0</v>
      </c>
      <c r="J258" s="103">
        <f t="shared" si="128"/>
        <v>0</v>
      </c>
      <c r="K258" s="9">
        <f t="shared" si="129"/>
        <v>0</v>
      </c>
    </row>
    <row r="259" spans="1:11" ht="51" x14ac:dyDescent="0.2">
      <c r="A259" s="64"/>
      <c r="B259" s="13" t="s">
        <v>59</v>
      </c>
      <c r="C259" s="14" t="s">
        <v>60</v>
      </c>
      <c r="D259" s="39">
        <v>1</v>
      </c>
      <c r="E259" s="102" t="s">
        <v>17</v>
      </c>
      <c r="F259" s="105"/>
      <c r="G259" s="105"/>
      <c r="H259" s="9">
        <f t="shared" si="126"/>
        <v>0</v>
      </c>
      <c r="I259" s="103">
        <f t="shared" si="127"/>
        <v>0</v>
      </c>
      <c r="J259" s="103">
        <f t="shared" si="128"/>
        <v>0</v>
      </c>
      <c r="K259" s="9">
        <f t="shared" si="129"/>
        <v>0</v>
      </c>
    </row>
    <row r="260" spans="1:11" ht="51" x14ac:dyDescent="0.2">
      <c r="A260" s="64"/>
      <c r="B260" s="13" t="s">
        <v>61</v>
      </c>
      <c r="C260" s="14" t="s">
        <v>62</v>
      </c>
      <c r="D260" s="39">
        <v>4</v>
      </c>
      <c r="E260" s="102" t="s">
        <v>17</v>
      </c>
      <c r="F260" s="105"/>
      <c r="G260" s="105"/>
      <c r="H260" s="9">
        <f t="shared" si="126"/>
        <v>0</v>
      </c>
      <c r="I260" s="103">
        <f t="shared" si="127"/>
        <v>0</v>
      </c>
      <c r="J260" s="103">
        <f t="shared" si="128"/>
        <v>0</v>
      </c>
      <c r="K260" s="9">
        <f t="shared" si="129"/>
        <v>0</v>
      </c>
    </row>
    <row r="261" spans="1:11" x14ac:dyDescent="0.2">
      <c r="A261" s="64"/>
      <c r="B261" s="13" t="s">
        <v>63</v>
      </c>
      <c r="C261" s="38" t="s">
        <v>146</v>
      </c>
      <c r="D261" s="12">
        <v>8</v>
      </c>
      <c r="E261" s="102" t="s">
        <v>17</v>
      </c>
      <c r="F261" s="105"/>
      <c r="G261" s="105"/>
      <c r="H261" s="9">
        <f t="shared" si="126"/>
        <v>0</v>
      </c>
      <c r="I261" s="103">
        <f t="shared" si="127"/>
        <v>0</v>
      </c>
      <c r="J261" s="103">
        <f t="shared" si="128"/>
        <v>0</v>
      </c>
      <c r="K261" s="9">
        <f t="shared" si="129"/>
        <v>0</v>
      </c>
    </row>
    <row r="262" spans="1:11" x14ac:dyDescent="0.2">
      <c r="A262" s="64"/>
      <c r="B262" s="11" t="s">
        <v>64</v>
      </c>
      <c r="C262" s="40" t="s">
        <v>65</v>
      </c>
      <c r="D262" s="12"/>
      <c r="E262" s="102"/>
      <c r="F262" s="103"/>
      <c r="G262" s="103"/>
      <c r="H262" s="77"/>
      <c r="I262" s="65"/>
      <c r="J262" s="103"/>
      <c r="K262" s="9"/>
    </row>
    <row r="263" spans="1:11" x14ac:dyDescent="0.2">
      <c r="A263" s="64"/>
      <c r="B263" s="112" t="s">
        <v>66</v>
      </c>
      <c r="C263" s="38" t="s">
        <v>67</v>
      </c>
      <c r="D263" s="113">
        <v>1</v>
      </c>
      <c r="E263" s="114" t="s">
        <v>17</v>
      </c>
      <c r="F263" s="115"/>
      <c r="G263" s="115"/>
      <c r="H263" s="116">
        <f>SUM(F263:G268)*D263</f>
        <v>0</v>
      </c>
      <c r="I263" s="117">
        <f>TRUNC(F263*(1+$K$4),2)</f>
        <v>0</v>
      </c>
      <c r="J263" s="120">
        <f>TRUNC(G263*(1+$K$4),2)</f>
        <v>0</v>
      </c>
      <c r="K263" s="123">
        <f>SUM(I263:J268)*D263</f>
        <v>0</v>
      </c>
    </row>
    <row r="264" spans="1:11" x14ac:dyDescent="0.2">
      <c r="A264" s="64"/>
      <c r="B264" s="112"/>
      <c r="C264" s="38" t="s">
        <v>68</v>
      </c>
      <c r="D264" s="113"/>
      <c r="E264" s="114"/>
      <c r="F264" s="115"/>
      <c r="G264" s="115"/>
      <c r="H264" s="116"/>
      <c r="I264" s="118"/>
      <c r="J264" s="121"/>
      <c r="K264" s="123"/>
    </row>
    <row r="265" spans="1:11" x14ac:dyDescent="0.2">
      <c r="A265" s="64"/>
      <c r="B265" s="112"/>
      <c r="C265" s="38" t="s">
        <v>69</v>
      </c>
      <c r="D265" s="113"/>
      <c r="E265" s="114"/>
      <c r="F265" s="115"/>
      <c r="G265" s="115"/>
      <c r="H265" s="116"/>
      <c r="I265" s="118"/>
      <c r="J265" s="121"/>
      <c r="K265" s="123"/>
    </row>
    <row r="266" spans="1:11" x14ac:dyDescent="0.2">
      <c r="A266" s="64"/>
      <c r="B266" s="112"/>
      <c r="C266" s="38" t="s">
        <v>70</v>
      </c>
      <c r="D266" s="113"/>
      <c r="E266" s="114"/>
      <c r="F266" s="115"/>
      <c r="G266" s="115"/>
      <c r="H266" s="116"/>
      <c r="I266" s="118"/>
      <c r="J266" s="121"/>
      <c r="K266" s="123"/>
    </row>
    <row r="267" spans="1:11" x14ac:dyDescent="0.2">
      <c r="A267" s="64"/>
      <c r="B267" s="112"/>
      <c r="C267" s="38" t="s">
        <v>71</v>
      </c>
      <c r="D267" s="113"/>
      <c r="E267" s="114"/>
      <c r="F267" s="115"/>
      <c r="G267" s="115"/>
      <c r="H267" s="116"/>
      <c r="I267" s="118"/>
      <c r="J267" s="121"/>
      <c r="K267" s="123"/>
    </row>
    <row r="268" spans="1:11" ht="25.5" x14ac:dyDescent="0.2">
      <c r="A268" s="64"/>
      <c r="B268" s="112"/>
      <c r="C268" s="38" t="s">
        <v>72</v>
      </c>
      <c r="D268" s="113"/>
      <c r="E268" s="114"/>
      <c r="F268" s="115"/>
      <c r="G268" s="115"/>
      <c r="H268" s="116"/>
      <c r="I268" s="119"/>
      <c r="J268" s="122"/>
      <c r="K268" s="123"/>
    </row>
    <row r="269" spans="1:11" x14ac:dyDescent="0.2">
      <c r="A269" s="64"/>
      <c r="B269" s="100" t="s">
        <v>73</v>
      </c>
      <c r="C269" s="14" t="s">
        <v>74</v>
      </c>
      <c r="D269" s="101">
        <v>1</v>
      </c>
      <c r="E269" s="102" t="s">
        <v>17</v>
      </c>
      <c r="F269" s="105"/>
      <c r="G269" s="105"/>
      <c r="H269" s="9">
        <f t="shared" ref="H269:H275" si="130">SUM(F269:G269)*D269</f>
        <v>0</v>
      </c>
      <c r="I269" s="103">
        <f t="shared" ref="I269:I275" si="131">TRUNC(F269*(1+$K$4),2)</f>
        <v>0</v>
      </c>
      <c r="J269" s="103">
        <f t="shared" ref="J269:J275" si="132">TRUNC(G269*(1+$K$4),2)</f>
        <v>0</v>
      </c>
      <c r="K269" s="9">
        <f t="shared" ref="K269:K275" si="133">SUM(I269:J269)*D269</f>
        <v>0</v>
      </c>
    </row>
    <row r="270" spans="1:11" x14ac:dyDescent="0.2">
      <c r="A270" s="64"/>
      <c r="B270" s="100" t="s">
        <v>75</v>
      </c>
      <c r="C270" s="14" t="s">
        <v>76</v>
      </c>
      <c r="D270" s="101">
        <v>1</v>
      </c>
      <c r="E270" s="102" t="s">
        <v>17</v>
      </c>
      <c r="F270" s="105"/>
      <c r="G270" s="105"/>
      <c r="H270" s="9">
        <f t="shared" si="130"/>
        <v>0</v>
      </c>
      <c r="I270" s="103">
        <f t="shared" si="131"/>
        <v>0</v>
      </c>
      <c r="J270" s="103">
        <f t="shared" si="132"/>
        <v>0</v>
      </c>
      <c r="K270" s="9">
        <f t="shared" si="133"/>
        <v>0</v>
      </c>
    </row>
    <row r="271" spans="1:11" ht="25.5" x14ac:dyDescent="0.2">
      <c r="A271" s="64"/>
      <c r="B271" s="100" t="s">
        <v>77</v>
      </c>
      <c r="C271" s="14" t="s">
        <v>78</v>
      </c>
      <c r="D271" s="101">
        <v>1</v>
      </c>
      <c r="E271" s="102" t="s">
        <v>17</v>
      </c>
      <c r="F271" s="105"/>
      <c r="G271" s="105"/>
      <c r="H271" s="9">
        <f t="shared" si="130"/>
        <v>0</v>
      </c>
      <c r="I271" s="103">
        <f t="shared" si="131"/>
        <v>0</v>
      </c>
      <c r="J271" s="103">
        <f t="shared" si="132"/>
        <v>0</v>
      </c>
      <c r="K271" s="9">
        <f t="shared" si="133"/>
        <v>0</v>
      </c>
    </row>
    <row r="272" spans="1:11" ht="25.5" x14ac:dyDescent="0.2">
      <c r="A272" s="64"/>
      <c r="B272" s="100" t="s">
        <v>79</v>
      </c>
      <c r="C272" s="38" t="s">
        <v>142</v>
      </c>
      <c r="D272" s="12">
        <v>90</v>
      </c>
      <c r="E272" s="102" t="s">
        <v>19</v>
      </c>
      <c r="F272" s="105"/>
      <c r="G272" s="105"/>
      <c r="H272" s="9">
        <f t="shared" si="130"/>
        <v>0</v>
      </c>
      <c r="I272" s="103">
        <f t="shared" si="131"/>
        <v>0</v>
      </c>
      <c r="J272" s="103">
        <f t="shared" si="132"/>
        <v>0</v>
      </c>
      <c r="K272" s="9">
        <f t="shared" si="133"/>
        <v>0</v>
      </c>
    </row>
    <row r="273" spans="1:11" ht="25.5" x14ac:dyDescent="0.2">
      <c r="A273" s="64"/>
      <c r="B273" s="100" t="s">
        <v>80</v>
      </c>
      <c r="C273" s="38" t="s">
        <v>143</v>
      </c>
      <c r="D273" s="12">
        <v>5</v>
      </c>
      <c r="E273" s="102" t="s">
        <v>19</v>
      </c>
      <c r="F273" s="105"/>
      <c r="G273" s="105"/>
      <c r="H273" s="9">
        <f t="shared" si="130"/>
        <v>0</v>
      </c>
      <c r="I273" s="103">
        <f t="shared" si="131"/>
        <v>0</v>
      </c>
      <c r="J273" s="103">
        <f t="shared" si="132"/>
        <v>0</v>
      </c>
      <c r="K273" s="9">
        <f t="shared" si="133"/>
        <v>0</v>
      </c>
    </row>
    <row r="274" spans="1:11" ht="25.5" x14ac:dyDescent="0.2">
      <c r="A274" s="64"/>
      <c r="B274" s="100" t="s">
        <v>81</v>
      </c>
      <c r="C274" s="38" t="s">
        <v>82</v>
      </c>
      <c r="D274" s="12">
        <v>12</v>
      </c>
      <c r="E274" s="102" t="s">
        <v>18</v>
      </c>
      <c r="F274" s="105"/>
      <c r="G274" s="105"/>
      <c r="H274" s="9">
        <f t="shared" si="130"/>
        <v>0</v>
      </c>
      <c r="I274" s="103">
        <f t="shared" si="131"/>
        <v>0</v>
      </c>
      <c r="J274" s="103">
        <f t="shared" si="132"/>
        <v>0</v>
      </c>
      <c r="K274" s="9">
        <f t="shared" si="133"/>
        <v>0</v>
      </c>
    </row>
    <row r="275" spans="1:11" x14ac:dyDescent="0.2">
      <c r="A275" s="81"/>
      <c r="B275" s="82" t="s">
        <v>83</v>
      </c>
      <c r="C275" s="83" t="s">
        <v>146</v>
      </c>
      <c r="D275" s="84">
        <v>5</v>
      </c>
      <c r="E275" s="85" t="s">
        <v>17</v>
      </c>
      <c r="F275" s="106"/>
      <c r="G275" s="106"/>
      <c r="H275" s="86">
        <f t="shared" si="130"/>
        <v>0</v>
      </c>
      <c r="I275" s="103">
        <f t="shared" si="131"/>
        <v>0</v>
      </c>
      <c r="J275" s="103">
        <f t="shared" si="132"/>
        <v>0</v>
      </c>
      <c r="K275" s="86">
        <f t="shared" si="133"/>
        <v>0</v>
      </c>
    </row>
    <row r="276" spans="1:11" x14ac:dyDescent="0.2">
      <c r="A276" s="74"/>
      <c r="B276" s="111" t="s">
        <v>162</v>
      </c>
      <c r="C276" s="111"/>
      <c r="D276" s="111"/>
      <c r="E276" s="111"/>
      <c r="F276" s="75">
        <f>SUMPRODUCT(D240:D275,F240:F275)</f>
        <v>0</v>
      </c>
      <c r="G276" s="75">
        <f>SUMPRODUCT(D240:D275,G240:G275)</f>
        <v>0</v>
      </c>
      <c r="H276" s="76">
        <f>SUM(H240:H275)</f>
        <v>0</v>
      </c>
      <c r="I276" s="75">
        <f>SUMPRODUCT(D240:D275,I240:I275)</f>
        <v>0</v>
      </c>
      <c r="J276" s="75">
        <f>SUMPRODUCT(D240:D275,J240:J275)</f>
        <v>0</v>
      </c>
      <c r="K276" s="76">
        <f>SUM(K240:K275)</f>
        <v>0</v>
      </c>
    </row>
    <row r="277" spans="1:11" x14ac:dyDescent="0.2">
      <c r="A277" s="87"/>
      <c r="B277" s="92" t="s">
        <v>109</v>
      </c>
      <c r="C277" s="44" t="s">
        <v>110</v>
      </c>
      <c r="D277" s="95"/>
      <c r="E277" s="96"/>
      <c r="F277" s="89"/>
      <c r="G277" s="89"/>
      <c r="H277" s="90"/>
      <c r="I277" s="91"/>
      <c r="J277" s="89"/>
      <c r="K277" s="90"/>
    </row>
    <row r="278" spans="1:11" x14ac:dyDescent="0.2">
      <c r="A278" s="64"/>
      <c r="B278" s="22" t="s">
        <v>7</v>
      </c>
      <c r="C278" s="41" t="s">
        <v>29</v>
      </c>
      <c r="D278" s="23"/>
      <c r="E278" s="24"/>
      <c r="F278" s="103"/>
      <c r="G278" s="103"/>
      <c r="H278" s="9"/>
      <c r="I278" s="65"/>
      <c r="J278" s="103"/>
      <c r="K278" s="9"/>
    </row>
    <row r="279" spans="1:11" x14ac:dyDescent="0.2">
      <c r="A279" s="64"/>
      <c r="B279" s="25" t="s">
        <v>30</v>
      </c>
      <c r="C279" s="40" t="s">
        <v>31</v>
      </c>
      <c r="D279" s="26"/>
      <c r="E279" s="27"/>
      <c r="F279" s="103"/>
      <c r="G279" s="103"/>
      <c r="H279" s="9"/>
      <c r="I279" s="65"/>
      <c r="J279" s="103"/>
      <c r="K279" s="9"/>
    </row>
    <row r="280" spans="1:11" x14ac:dyDescent="0.2">
      <c r="A280" s="64"/>
      <c r="B280" s="25" t="s">
        <v>32</v>
      </c>
      <c r="C280" s="98" t="s">
        <v>192</v>
      </c>
      <c r="D280" s="26">
        <v>1</v>
      </c>
      <c r="E280" s="27" t="s">
        <v>17</v>
      </c>
      <c r="F280" s="103" t="s">
        <v>141</v>
      </c>
      <c r="G280" s="105"/>
      <c r="H280" s="9">
        <f t="shared" ref="H280:H282" si="134">SUM(F280:G280)*D280</f>
        <v>0</v>
      </c>
      <c r="I280" s="65" t="s">
        <v>141</v>
      </c>
      <c r="J280" s="103">
        <f t="shared" ref="J280:J282" si="135">TRUNC(G280*(1+$K$4),2)</f>
        <v>0</v>
      </c>
      <c r="K280" s="9">
        <f t="shared" ref="K280" si="136">SUM(I280:J280)*D280</f>
        <v>0</v>
      </c>
    </row>
    <row r="281" spans="1:11" x14ac:dyDescent="0.2">
      <c r="A281" s="64"/>
      <c r="B281" s="25" t="s">
        <v>33</v>
      </c>
      <c r="C281" s="97" t="s">
        <v>193</v>
      </c>
      <c r="D281" s="23">
        <v>2</v>
      </c>
      <c r="E281" s="24" t="s">
        <v>17</v>
      </c>
      <c r="F281" s="103" t="s">
        <v>141</v>
      </c>
      <c r="G281" s="105"/>
      <c r="H281" s="9">
        <f t="shared" si="134"/>
        <v>0</v>
      </c>
      <c r="I281" s="65" t="s">
        <v>141</v>
      </c>
      <c r="J281" s="103">
        <f t="shared" si="135"/>
        <v>0</v>
      </c>
      <c r="K281" s="9">
        <f t="shared" ref="K281:K282" si="137">SUM(I281:J281)*D281</f>
        <v>0</v>
      </c>
    </row>
    <row r="282" spans="1:11" x14ac:dyDescent="0.2">
      <c r="A282" s="64"/>
      <c r="B282" s="25" t="s">
        <v>34</v>
      </c>
      <c r="C282" s="98" t="s">
        <v>176</v>
      </c>
      <c r="D282" s="26">
        <v>1</v>
      </c>
      <c r="E282" s="27" t="s">
        <v>17</v>
      </c>
      <c r="F282" s="103" t="s">
        <v>141</v>
      </c>
      <c r="G282" s="105"/>
      <c r="H282" s="9">
        <f t="shared" si="134"/>
        <v>0</v>
      </c>
      <c r="I282" s="65" t="s">
        <v>141</v>
      </c>
      <c r="J282" s="103">
        <f t="shared" si="135"/>
        <v>0</v>
      </c>
      <c r="K282" s="9">
        <f t="shared" si="137"/>
        <v>0</v>
      </c>
    </row>
    <row r="283" spans="1:11" x14ac:dyDescent="0.2">
      <c r="A283" s="64"/>
      <c r="B283" s="25" t="s">
        <v>35</v>
      </c>
      <c r="C283" s="38" t="s">
        <v>36</v>
      </c>
      <c r="D283" s="26"/>
      <c r="E283" s="27"/>
      <c r="F283" s="103"/>
      <c r="G283" s="103"/>
      <c r="H283" s="77"/>
      <c r="I283" s="65"/>
      <c r="J283" s="103"/>
      <c r="K283" s="9"/>
    </row>
    <row r="284" spans="1:11" ht="25.5" x14ac:dyDescent="0.2">
      <c r="A284" s="64"/>
      <c r="B284" s="28" t="s">
        <v>37</v>
      </c>
      <c r="C284" s="98" t="s">
        <v>194</v>
      </c>
      <c r="D284" s="26">
        <v>1</v>
      </c>
      <c r="E284" s="27" t="s">
        <v>20</v>
      </c>
      <c r="F284" s="105"/>
      <c r="G284" s="105"/>
      <c r="H284" s="9">
        <f t="shared" ref="H284" si="138">SUM(F284:G284)*D284</f>
        <v>0</v>
      </c>
      <c r="I284" s="103">
        <f t="shared" ref="I284" si="139">TRUNC(F284*(1+$K$4),2)</f>
        <v>0</v>
      </c>
      <c r="J284" s="103">
        <f t="shared" ref="J284" si="140">TRUNC(G284*(1+$K$4),2)</f>
        <v>0</v>
      </c>
      <c r="K284" s="9">
        <f t="shared" ref="K284" si="141">SUM(I284:J284)*D284</f>
        <v>0</v>
      </c>
    </row>
    <row r="285" spans="1:11" ht="25.5" x14ac:dyDescent="0.2">
      <c r="A285" s="64"/>
      <c r="B285" s="34" t="s">
        <v>41</v>
      </c>
      <c r="C285" s="41" t="s">
        <v>96</v>
      </c>
      <c r="D285" s="26"/>
      <c r="E285" s="27"/>
      <c r="F285" s="103"/>
      <c r="G285" s="103"/>
      <c r="H285" s="77"/>
      <c r="I285" s="65"/>
      <c r="J285" s="103"/>
      <c r="K285" s="9"/>
    </row>
    <row r="286" spans="1:11" x14ac:dyDescent="0.2">
      <c r="A286" s="64"/>
      <c r="B286" s="33" t="s">
        <v>43</v>
      </c>
      <c r="C286" s="38" t="s">
        <v>91</v>
      </c>
      <c r="D286" s="26">
        <v>1</v>
      </c>
      <c r="E286" s="27" t="s">
        <v>17</v>
      </c>
      <c r="F286" s="105"/>
      <c r="G286" s="105"/>
      <c r="H286" s="9">
        <f t="shared" ref="H286:H288" si="142">SUM(F286:G286)*D286</f>
        <v>0</v>
      </c>
      <c r="I286" s="103">
        <f t="shared" ref="I286:I288" si="143">TRUNC(F286*(1+$K$4),2)</f>
        <v>0</v>
      </c>
      <c r="J286" s="103">
        <f t="shared" ref="J286:J288" si="144">TRUNC(G286*(1+$K$4),2)</f>
        <v>0</v>
      </c>
      <c r="K286" s="9">
        <f t="shared" ref="K286:K288" si="145">SUM(I286:J286)*D286</f>
        <v>0</v>
      </c>
    </row>
    <row r="287" spans="1:11" ht="25.5" x14ac:dyDescent="0.2">
      <c r="A287" s="64"/>
      <c r="B287" s="33" t="s">
        <v>45</v>
      </c>
      <c r="C287" s="42" t="s">
        <v>111</v>
      </c>
      <c r="D287" s="23">
        <v>1</v>
      </c>
      <c r="E287" s="24" t="s">
        <v>17</v>
      </c>
      <c r="F287" s="105"/>
      <c r="G287" s="105"/>
      <c r="H287" s="9">
        <f t="shared" si="142"/>
        <v>0</v>
      </c>
      <c r="I287" s="103">
        <f t="shared" si="143"/>
        <v>0</v>
      </c>
      <c r="J287" s="103">
        <f t="shared" si="144"/>
        <v>0</v>
      </c>
      <c r="K287" s="9">
        <f t="shared" si="145"/>
        <v>0</v>
      </c>
    </row>
    <row r="288" spans="1:11" ht="25.5" x14ac:dyDescent="0.2">
      <c r="A288" s="64"/>
      <c r="B288" s="33" t="s">
        <v>47</v>
      </c>
      <c r="C288" s="42" t="s">
        <v>108</v>
      </c>
      <c r="D288" s="26">
        <v>1</v>
      </c>
      <c r="E288" s="27" t="s">
        <v>17</v>
      </c>
      <c r="F288" s="105"/>
      <c r="G288" s="105"/>
      <c r="H288" s="9">
        <f t="shared" si="142"/>
        <v>0</v>
      </c>
      <c r="I288" s="103">
        <f t="shared" si="143"/>
        <v>0</v>
      </c>
      <c r="J288" s="103">
        <f t="shared" si="144"/>
        <v>0</v>
      </c>
      <c r="K288" s="9">
        <f t="shared" si="145"/>
        <v>0</v>
      </c>
    </row>
    <row r="289" spans="1:11" x14ac:dyDescent="0.2">
      <c r="A289" s="64"/>
      <c r="B289" s="29" t="s">
        <v>49</v>
      </c>
      <c r="C289" s="40" t="s">
        <v>50</v>
      </c>
      <c r="D289" s="30"/>
      <c r="E289" s="31"/>
      <c r="F289" s="103"/>
      <c r="G289" s="103"/>
      <c r="H289" s="77"/>
      <c r="I289" s="65"/>
      <c r="J289" s="103"/>
      <c r="K289" s="9"/>
    </row>
    <row r="290" spans="1:11" ht="25.5" x14ac:dyDescent="0.2">
      <c r="A290" s="64"/>
      <c r="B290" s="13" t="s">
        <v>51</v>
      </c>
      <c r="C290" s="38" t="s">
        <v>142</v>
      </c>
      <c r="D290" s="12">
        <v>90</v>
      </c>
      <c r="E290" s="102" t="s">
        <v>19</v>
      </c>
      <c r="F290" s="105"/>
      <c r="G290" s="105"/>
      <c r="H290" s="9">
        <f t="shared" ref="H290:H298" si="146">SUM(F290:G290)*D290</f>
        <v>0</v>
      </c>
      <c r="I290" s="103">
        <f t="shared" ref="I290:I298" si="147">TRUNC(F290*(1+$K$4),2)</f>
        <v>0</v>
      </c>
      <c r="J290" s="103">
        <f t="shared" ref="J290:J298" si="148">TRUNC(G290*(1+$K$4),2)</f>
        <v>0</v>
      </c>
      <c r="K290" s="9">
        <f t="shared" ref="K290:K298" si="149">SUM(I290:J290)*D290</f>
        <v>0</v>
      </c>
    </row>
    <row r="291" spans="1:11" ht="25.5" x14ac:dyDescent="0.2">
      <c r="A291" s="64"/>
      <c r="B291" s="13" t="s">
        <v>52</v>
      </c>
      <c r="C291" s="38" t="s">
        <v>53</v>
      </c>
      <c r="D291" s="101">
        <v>4</v>
      </c>
      <c r="E291" s="66" t="s">
        <v>17</v>
      </c>
      <c r="F291" s="105"/>
      <c r="G291" s="105"/>
      <c r="H291" s="9">
        <f t="shared" si="146"/>
        <v>0</v>
      </c>
      <c r="I291" s="103">
        <f t="shared" si="147"/>
        <v>0</v>
      </c>
      <c r="J291" s="103">
        <f t="shared" si="148"/>
        <v>0</v>
      </c>
      <c r="K291" s="9">
        <f t="shared" si="149"/>
        <v>0</v>
      </c>
    </row>
    <row r="292" spans="1:11" x14ac:dyDescent="0.2">
      <c r="A292" s="64"/>
      <c r="B292" s="13" t="s">
        <v>54</v>
      </c>
      <c r="C292" s="38" t="s">
        <v>144</v>
      </c>
      <c r="D292" s="101">
        <v>1</v>
      </c>
      <c r="E292" s="66" t="s">
        <v>17</v>
      </c>
      <c r="F292" s="105"/>
      <c r="G292" s="105"/>
      <c r="H292" s="9">
        <f t="shared" si="146"/>
        <v>0</v>
      </c>
      <c r="I292" s="103">
        <f t="shared" si="147"/>
        <v>0</v>
      </c>
      <c r="J292" s="103">
        <f t="shared" si="148"/>
        <v>0</v>
      </c>
      <c r="K292" s="9">
        <f t="shared" si="149"/>
        <v>0</v>
      </c>
    </row>
    <row r="293" spans="1:11" x14ac:dyDescent="0.2">
      <c r="A293" s="64"/>
      <c r="B293" s="13" t="s">
        <v>55</v>
      </c>
      <c r="C293" s="38" t="s">
        <v>147</v>
      </c>
      <c r="D293" s="101">
        <v>15</v>
      </c>
      <c r="E293" s="66" t="s">
        <v>18</v>
      </c>
      <c r="F293" s="105"/>
      <c r="G293" s="105"/>
      <c r="H293" s="9">
        <f t="shared" si="146"/>
        <v>0</v>
      </c>
      <c r="I293" s="103">
        <f t="shared" si="147"/>
        <v>0</v>
      </c>
      <c r="J293" s="103">
        <f t="shared" si="148"/>
        <v>0</v>
      </c>
      <c r="K293" s="9">
        <f t="shared" si="149"/>
        <v>0</v>
      </c>
    </row>
    <row r="294" spans="1:11" x14ac:dyDescent="0.2">
      <c r="A294" s="64"/>
      <c r="B294" s="13" t="s">
        <v>56</v>
      </c>
      <c r="C294" s="38" t="s">
        <v>145</v>
      </c>
      <c r="D294" s="101">
        <v>1</v>
      </c>
      <c r="E294" s="66" t="s">
        <v>17</v>
      </c>
      <c r="F294" s="105"/>
      <c r="G294" s="105"/>
      <c r="H294" s="9">
        <f t="shared" si="146"/>
        <v>0</v>
      </c>
      <c r="I294" s="103">
        <f t="shared" si="147"/>
        <v>0</v>
      </c>
      <c r="J294" s="103">
        <f t="shared" si="148"/>
        <v>0</v>
      </c>
      <c r="K294" s="9">
        <f t="shared" si="149"/>
        <v>0</v>
      </c>
    </row>
    <row r="295" spans="1:11" ht="25.5" x14ac:dyDescent="0.2">
      <c r="A295" s="64"/>
      <c r="B295" s="13" t="s">
        <v>57</v>
      </c>
      <c r="C295" s="38" t="s">
        <v>58</v>
      </c>
      <c r="D295" s="101">
        <v>2</v>
      </c>
      <c r="E295" s="66" t="s">
        <v>17</v>
      </c>
      <c r="F295" s="105"/>
      <c r="G295" s="105"/>
      <c r="H295" s="9">
        <f t="shared" si="146"/>
        <v>0</v>
      </c>
      <c r="I295" s="103">
        <f t="shared" si="147"/>
        <v>0</v>
      </c>
      <c r="J295" s="103">
        <f t="shared" si="148"/>
        <v>0</v>
      </c>
      <c r="K295" s="9">
        <f t="shared" si="149"/>
        <v>0</v>
      </c>
    </row>
    <row r="296" spans="1:11" ht="51" x14ac:dyDescent="0.2">
      <c r="A296" s="64"/>
      <c r="B296" s="13" t="s">
        <v>59</v>
      </c>
      <c r="C296" s="14" t="s">
        <v>60</v>
      </c>
      <c r="D296" s="39">
        <v>1</v>
      </c>
      <c r="E296" s="102" t="s">
        <v>17</v>
      </c>
      <c r="F296" s="105"/>
      <c r="G296" s="105"/>
      <c r="H296" s="9">
        <f t="shared" si="146"/>
        <v>0</v>
      </c>
      <c r="I296" s="103">
        <f t="shared" si="147"/>
        <v>0</v>
      </c>
      <c r="J296" s="103">
        <f t="shared" si="148"/>
        <v>0</v>
      </c>
      <c r="K296" s="9">
        <f t="shared" si="149"/>
        <v>0</v>
      </c>
    </row>
    <row r="297" spans="1:11" ht="51" x14ac:dyDescent="0.2">
      <c r="A297" s="64"/>
      <c r="B297" s="13" t="s">
        <v>61</v>
      </c>
      <c r="C297" s="14" t="s">
        <v>62</v>
      </c>
      <c r="D297" s="39">
        <v>4</v>
      </c>
      <c r="E297" s="102" t="s">
        <v>17</v>
      </c>
      <c r="F297" s="105"/>
      <c r="G297" s="105"/>
      <c r="H297" s="9">
        <f t="shared" si="146"/>
        <v>0</v>
      </c>
      <c r="I297" s="103">
        <f t="shared" si="147"/>
        <v>0</v>
      </c>
      <c r="J297" s="103">
        <f t="shared" si="148"/>
        <v>0</v>
      </c>
      <c r="K297" s="9">
        <f t="shared" si="149"/>
        <v>0</v>
      </c>
    </row>
    <row r="298" spans="1:11" x14ac:dyDescent="0.2">
      <c r="A298" s="64"/>
      <c r="B298" s="13" t="s">
        <v>63</v>
      </c>
      <c r="C298" s="38" t="s">
        <v>146</v>
      </c>
      <c r="D298" s="12">
        <v>8</v>
      </c>
      <c r="E298" s="102" t="s">
        <v>17</v>
      </c>
      <c r="F298" s="105"/>
      <c r="G298" s="105"/>
      <c r="H298" s="9">
        <f t="shared" si="146"/>
        <v>0</v>
      </c>
      <c r="I298" s="103">
        <f t="shared" si="147"/>
        <v>0</v>
      </c>
      <c r="J298" s="103">
        <f t="shared" si="148"/>
        <v>0</v>
      </c>
      <c r="K298" s="9">
        <f t="shared" si="149"/>
        <v>0</v>
      </c>
    </row>
    <row r="299" spans="1:11" x14ac:dyDescent="0.2">
      <c r="A299" s="64"/>
      <c r="B299" s="11" t="s">
        <v>64</v>
      </c>
      <c r="C299" s="40" t="s">
        <v>65</v>
      </c>
      <c r="D299" s="12"/>
      <c r="E299" s="102"/>
      <c r="F299" s="103"/>
      <c r="G299" s="103"/>
      <c r="H299" s="77"/>
      <c r="I299" s="65"/>
      <c r="J299" s="103"/>
      <c r="K299" s="9"/>
    </row>
    <row r="300" spans="1:11" x14ac:dyDescent="0.2">
      <c r="A300" s="64"/>
      <c r="B300" s="112" t="s">
        <v>66</v>
      </c>
      <c r="C300" s="38" t="s">
        <v>67</v>
      </c>
      <c r="D300" s="113">
        <v>1</v>
      </c>
      <c r="E300" s="114" t="s">
        <v>17</v>
      </c>
      <c r="F300" s="115"/>
      <c r="G300" s="115"/>
      <c r="H300" s="116">
        <f>SUM(F300:G305)*D300</f>
        <v>0</v>
      </c>
      <c r="I300" s="117">
        <f>TRUNC(F300*(1+$K$4),2)</f>
        <v>0</v>
      </c>
      <c r="J300" s="120">
        <f>TRUNC(G300*(1+$K$4),2)</f>
        <v>0</v>
      </c>
      <c r="K300" s="123">
        <f>SUM(I300:J305)*D300</f>
        <v>0</v>
      </c>
    </row>
    <row r="301" spans="1:11" x14ac:dyDescent="0.2">
      <c r="A301" s="64"/>
      <c r="B301" s="112"/>
      <c r="C301" s="38" t="s">
        <v>68</v>
      </c>
      <c r="D301" s="113"/>
      <c r="E301" s="114"/>
      <c r="F301" s="115"/>
      <c r="G301" s="115"/>
      <c r="H301" s="116"/>
      <c r="I301" s="118"/>
      <c r="J301" s="121"/>
      <c r="K301" s="123"/>
    </row>
    <row r="302" spans="1:11" x14ac:dyDescent="0.2">
      <c r="A302" s="64"/>
      <c r="B302" s="112"/>
      <c r="C302" s="38" t="s">
        <v>69</v>
      </c>
      <c r="D302" s="113"/>
      <c r="E302" s="114"/>
      <c r="F302" s="115"/>
      <c r="G302" s="115"/>
      <c r="H302" s="116"/>
      <c r="I302" s="118"/>
      <c r="J302" s="121"/>
      <c r="K302" s="123"/>
    </row>
    <row r="303" spans="1:11" x14ac:dyDescent="0.2">
      <c r="A303" s="64"/>
      <c r="B303" s="112"/>
      <c r="C303" s="38" t="s">
        <v>70</v>
      </c>
      <c r="D303" s="113"/>
      <c r="E303" s="114"/>
      <c r="F303" s="115"/>
      <c r="G303" s="115"/>
      <c r="H303" s="116"/>
      <c r="I303" s="118"/>
      <c r="J303" s="121"/>
      <c r="K303" s="123"/>
    </row>
    <row r="304" spans="1:11" x14ac:dyDescent="0.2">
      <c r="A304" s="64"/>
      <c r="B304" s="112"/>
      <c r="C304" s="38" t="s">
        <v>71</v>
      </c>
      <c r="D304" s="113"/>
      <c r="E304" s="114"/>
      <c r="F304" s="115"/>
      <c r="G304" s="115"/>
      <c r="H304" s="116"/>
      <c r="I304" s="118"/>
      <c r="J304" s="121"/>
      <c r="K304" s="123"/>
    </row>
    <row r="305" spans="1:11" ht="25.5" x14ac:dyDescent="0.2">
      <c r="A305" s="64"/>
      <c r="B305" s="112"/>
      <c r="C305" s="38" t="s">
        <v>72</v>
      </c>
      <c r="D305" s="113"/>
      <c r="E305" s="114"/>
      <c r="F305" s="115"/>
      <c r="G305" s="115"/>
      <c r="H305" s="116"/>
      <c r="I305" s="119"/>
      <c r="J305" s="122"/>
      <c r="K305" s="123"/>
    </row>
    <row r="306" spans="1:11" x14ac:dyDescent="0.2">
      <c r="A306" s="64"/>
      <c r="B306" s="100" t="s">
        <v>73</v>
      </c>
      <c r="C306" s="14" t="s">
        <v>74</v>
      </c>
      <c r="D306" s="101">
        <v>1</v>
      </c>
      <c r="E306" s="102" t="s">
        <v>17</v>
      </c>
      <c r="F306" s="105"/>
      <c r="G306" s="105"/>
      <c r="H306" s="9">
        <f t="shared" ref="H306:H312" si="150">SUM(F306:G306)*D306</f>
        <v>0</v>
      </c>
      <c r="I306" s="103">
        <f t="shared" ref="I306:I312" si="151">TRUNC(F306*(1+$K$4),2)</f>
        <v>0</v>
      </c>
      <c r="J306" s="103">
        <f t="shared" ref="J306:J312" si="152">TRUNC(G306*(1+$K$4),2)</f>
        <v>0</v>
      </c>
      <c r="K306" s="9">
        <f t="shared" ref="K306:K312" si="153">SUM(I306:J306)*D306</f>
        <v>0</v>
      </c>
    </row>
    <row r="307" spans="1:11" x14ac:dyDescent="0.2">
      <c r="A307" s="64"/>
      <c r="B307" s="100" t="s">
        <v>75</v>
      </c>
      <c r="C307" s="14" t="s">
        <v>76</v>
      </c>
      <c r="D307" s="101">
        <v>1</v>
      </c>
      <c r="E307" s="102" t="s">
        <v>17</v>
      </c>
      <c r="F307" s="105"/>
      <c r="G307" s="105"/>
      <c r="H307" s="9">
        <f t="shared" si="150"/>
        <v>0</v>
      </c>
      <c r="I307" s="103">
        <f t="shared" si="151"/>
        <v>0</v>
      </c>
      <c r="J307" s="103">
        <f t="shared" si="152"/>
        <v>0</v>
      </c>
      <c r="K307" s="9">
        <f t="shared" si="153"/>
        <v>0</v>
      </c>
    </row>
    <row r="308" spans="1:11" ht="25.5" x14ac:dyDescent="0.2">
      <c r="A308" s="64"/>
      <c r="B308" s="100" t="s">
        <v>77</v>
      </c>
      <c r="C308" s="14" t="s">
        <v>78</v>
      </c>
      <c r="D308" s="101">
        <v>1</v>
      </c>
      <c r="E308" s="102" t="s">
        <v>17</v>
      </c>
      <c r="F308" s="105"/>
      <c r="G308" s="105"/>
      <c r="H308" s="9">
        <f t="shared" si="150"/>
        <v>0</v>
      </c>
      <c r="I308" s="103">
        <f t="shared" si="151"/>
        <v>0</v>
      </c>
      <c r="J308" s="103">
        <f t="shared" si="152"/>
        <v>0</v>
      </c>
      <c r="K308" s="9">
        <f t="shared" si="153"/>
        <v>0</v>
      </c>
    </row>
    <row r="309" spans="1:11" ht="25.5" x14ac:dyDescent="0.2">
      <c r="A309" s="64"/>
      <c r="B309" s="100" t="s">
        <v>79</v>
      </c>
      <c r="C309" s="38" t="s">
        <v>142</v>
      </c>
      <c r="D309" s="12">
        <v>90</v>
      </c>
      <c r="E309" s="102" t="s">
        <v>19</v>
      </c>
      <c r="F309" s="105"/>
      <c r="G309" s="105"/>
      <c r="H309" s="9">
        <f t="shared" si="150"/>
        <v>0</v>
      </c>
      <c r="I309" s="103">
        <f t="shared" si="151"/>
        <v>0</v>
      </c>
      <c r="J309" s="103">
        <f t="shared" si="152"/>
        <v>0</v>
      </c>
      <c r="K309" s="9">
        <f t="shared" si="153"/>
        <v>0</v>
      </c>
    </row>
    <row r="310" spans="1:11" ht="25.5" x14ac:dyDescent="0.2">
      <c r="A310" s="64"/>
      <c r="B310" s="100" t="s">
        <v>80</v>
      </c>
      <c r="C310" s="38" t="s">
        <v>143</v>
      </c>
      <c r="D310" s="12">
        <v>5</v>
      </c>
      <c r="E310" s="102" t="s">
        <v>19</v>
      </c>
      <c r="F310" s="105"/>
      <c r="G310" s="105"/>
      <c r="H310" s="9">
        <f t="shared" si="150"/>
        <v>0</v>
      </c>
      <c r="I310" s="103">
        <f t="shared" si="151"/>
        <v>0</v>
      </c>
      <c r="J310" s="103">
        <f t="shared" si="152"/>
        <v>0</v>
      </c>
      <c r="K310" s="9">
        <f t="shared" si="153"/>
        <v>0</v>
      </c>
    </row>
    <row r="311" spans="1:11" ht="25.5" x14ac:dyDescent="0.2">
      <c r="A311" s="64"/>
      <c r="B311" s="100" t="s">
        <v>81</v>
      </c>
      <c r="C311" s="38" t="s">
        <v>82</v>
      </c>
      <c r="D311" s="12">
        <v>12</v>
      </c>
      <c r="E311" s="102" t="s">
        <v>18</v>
      </c>
      <c r="F311" s="105"/>
      <c r="G311" s="105"/>
      <c r="H311" s="9">
        <f t="shared" si="150"/>
        <v>0</v>
      </c>
      <c r="I311" s="103">
        <f t="shared" si="151"/>
        <v>0</v>
      </c>
      <c r="J311" s="103">
        <f t="shared" si="152"/>
        <v>0</v>
      </c>
      <c r="K311" s="9">
        <f t="shared" si="153"/>
        <v>0</v>
      </c>
    </row>
    <row r="312" spans="1:11" x14ac:dyDescent="0.2">
      <c r="A312" s="81"/>
      <c r="B312" s="82" t="s">
        <v>83</v>
      </c>
      <c r="C312" s="83" t="s">
        <v>146</v>
      </c>
      <c r="D312" s="84">
        <v>5</v>
      </c>
      <c r="E312" s="85" t="s">
        <v>17</v>
      </c>
      <c r="F312" s="106"/>
      <c r="G312" s="106"/>
      <c r="H312" s="86">
        <f t="shared" si="150"/>
        <v>0</v>
      </c>
      <c r="I312" s="103">
        <f t="shared" si="151"/>
        <v>0</v>
      </c>
      <c r="J312" s="103">
        <f t="shared" si="152"/>
        <v>0</v>
      </c>
      <c r="K312" s="86">
        <f t="shared" si="153"/>
        <v>0</v>
      </c>
    </row>
    <row r="313" spans="1:11" x14ac:dyDescent="0.2">
      <c r="A313" s="74"/>
      <c r="B313" s="111" t="s">
        <v>161</v>
      </c>
      <c r="C313" s="111"/>
      <c r="D313" s="111"/>
      <c r="E313" s="111"/>
      <c r="F313" s="75">
        <f>SUMPRODUCT(D280:D312,F280:F312)</f>
        <v>0</v>
      </c>
      <c r="G313" s="75">
        <f>SUMPRODUCT(D280:D312,G280:G312)</f>
        <v>0</v>
      </c>
      <c r="H313" s="76">
        <f>SUM(H280:H312)</f>
        <v>0</v>
      </c>
      <c r="I313" s="75">
        <f>SUMPRODUCT(D280:D312,I280:I312)</f>
        <v>0</v>
      </c>
      <c r="J313" s="75">
        <f>SUMPRODUCT(D280:D312,J280:J312)</f>
        <v>0</v>
      </c>
      <c r="K313" s="76">
        <f>SUM(K280:K312)</f>
        <v>0</v>
      </c>
    </row>
    <row r="314" spans="1:11" x14ac:dyDescent="0.2">
      <c r="A314" s="87"/>
      <c r="B314" s="92" t="s">
        <v>112</v>
      </c>
      <c r="C314" s="44" t="s">
        <v>113</v>
      </c>
      <c r="D314" s="95"/>
      <c r="E314" s="96"/>
      <c r="F314" s="89"/>
      <c r="G314" s="89"/>
      <c r="H314" s="90"/>
      <c r="I314" s="91"/>
      <c r="J314" s="89"/>
      <c r="K314" s="90"/>
    </row>
    <row r="315" spans="1:11" x14ac:dyDescent="0.2">
      <c r="A315" s="64"/>
      <c r="B315" s="22" t="s">
        <v>7</v>
      </c>
      <c r="C315" s="41" t="s">
        <v>29</v>
      </c>
      <c r="D315" s="23"/>
      <c r="E315" s="24"/>
      <c r="F315" s="103"/>
      <c r="G315" s="103"/>
      <c r="H315" s="9"/>
      <c r="I315" s="65"/>
      <c r="J315" s="103"/>
      <c r="K315" s="9"/>
    </row>
    <row r="316" spans="1:11" x14ac:dyDescent="0.2">
      <c r="A316" s="64"/>
      <c r="B316" s="25" t="s">
        <v>30</v>
      </c>
      <c r="C316" s="40" t="s">
        <v>31</v>
      </c>
      <c r="D316" s="26"/>
      <c r="E316" s="27"/>
      <c r="F316" s="103"/>
      <c r="G316" s="103"/>
      <c r="H316" s="9"/>
      <c r="I316" s="65"/>
      <c r="J316" s="103"/>
      <c r="K316" s="9"/>
    </row>
    <row r="317" spans="1:11" x14ac:dyDescent="0.2">
      <c r="A317" s="64"/>
      <c r="B317" s="28" t="s">
        <v>32</v>
      </c>
      <c r="C317" s="98" t="s">
        <v>195</v>
      </c>
      <c r="D317" s="26">
        <v>2</v>
      </c>
      <c r="E317" s="27" t="s">
        <v>17</v>
      </c>
      <c r="F317" s="103" t="s">
        <v>141</v>
      </c>
      <c r="G317" s="105"/>
      <c r="H317" s="9">
        <f t="shared" ref="H317:H318" si="154">SUM(F317:G317)*D317</f>
        <v>0</v>
      </c>
      <c r="I317" s="65" t="s">
        <v>141</v>
      </c>
      <c r="J317" s="103">
        <f t="shared" ref="J317:J318" si="155">TRUNC(G317*(1+$K$4),2)</f>
        <v>0</v>
      </c>
      <c r="K317" s="9">
        <f t="shared" ref="K317" si="156">SUM(I317:J317)*D317</f>
        <v>0</v>
      </c>
    </row>
    <row r="318" spans="1:11" x14ac:dyDescent="0.2">
      <c r="A318" s="64"/>
      <c r="B318" s="28" t="s">
        <v>33</v>
      </c>
      <c r="C318" s="98" t="s">
        <v>176</v>
      </c>
      <c r="D318" s="26">
        <v>1</v>
      </c>
      <c r="E318" s="27" t="s">
        <v>17</v>
      </c>
      <c r="F318" s="103" t="s">
        <v>141</v>
      </c>
      <c r="G318" s="105"/>
      <c r="H318" s="9">
        <f t="shared" si="154"/>
        <v>0</v>
      </c>
      <c r="I318" s="65" t="s">
        <v>141</v>
      </c>
      <c r="J318" s="103">
        <f t="shared" si="155"/>
        <v>0</v>
      </c>
      <c r="K318" s="9">
        <f t="shared" ref="K318" si="157">SUM(I318:J318)*D318</f>
        <v>0</v>
      </c>
    </row>
    <row r="319" spans="1:11" x14ac:dyDescent="0.2">
      <c r="A319" s="64"/>
      <c r="B319" s="28" t="s">
        <v>35</v>
      </c>
      <c r="C319" s="14" t="s">
        <v>36</v>
      </c>
      <c r="D319" s="23"/>
      <c r="E319" s="24"/>
      <c r="F319" s="103"/>
      <c r="G319" s="103"/>
      <c r="H319" s="77"/>
      <c r="I319" s="65"/>
      <c r="J319" s="103"/>
      <c r="K319" s="9"/>
    </row>
    <row r="320" spans="1:11" x14ac:dyDescent="0.2">
      <c r="A320" s="64"/>
      <c r="B320" s="25" t="s">
        <v>37</v>
      </c>
      <c r="C320" s="98" t="s">
        <v>196</v>
      </c>
      <c r="D320" s="26">
        <v>6</v>
      </c>
      <c r="E320" s="27" t="s">
        <v>38</v>
      </c>
      <c r="F320" s="105"/>
      <c r="G320" s="105"/>
      <c r="H320" s="9">
        <f t="shared" ref="H320" si="158">SUM(F320:G320)*D320</f>
        <v>0</v>
      </c>
      <c r="I320" s="103">
        <f t="shared" ref="I320" si="159">TRUNC(F320*(1+$K$4),2)</f>
        <v>0</v>
      </c>
      <c r="J320" s="103">
        <f t="shared" ref="J320" si="160">TRUNC(G320*(1+$K$4),2)</f>
        <v>0</v>
      </c>
      <c r="K320" s="9">
        <f t="shared" ref="K320" si="161">SUM(I320:J320)*D320</f>
        <v>0</v>
      </c>
    </row>
    <row r="321" spans="1:11" ht="25.5" x14ac:dyDescent="0.2">
      <c r="A321" s="64"/>
      <c r="B321" s="22" t="s">
        <v>41</v>
      </c>
      <c r="C321" s="41" t="s">
        <v>96</v>
      </c>
      <c r="D321" s="26"/>
      <c r="E321" s="27"/>
      <c r="F321" s="103"/>
      <c r="G321" s="103"/>
      <c r="H321" s="77"/>
      <c r="I321" s="65"/>
      <c r="J321" s="103"/>
      <c r="K321" s="9"/>
    </row>
    <row r="322" spans="1:11" x14ac:dyDescent="0.2">
      <c r="A322" s="64"/>
      <c r="B322" s="33" t="s">
        <v>43</v>
      </c>
      <c r="C322" s="14" t="s">
        <v>87</v>
      </c>
      <c r="D322" s="23">
        <v>2</v>
      </c>
      <c r="E322" s="24" t="s">
        <v>17</v>
      </c>
      <c r="F322" s="105"/>
      <c r="G322" s="105"/>
      <c r="H322" s="9">
        <f t="shared" ref="H322:H323" si="162">SUM(F322:G322)*D322</f>
        <v>0</v>
      </c>
      <c r="I322" s="103">
        <f t="shared" ref="I322:I323" si="163">TRUNC(F322*(1+$K$4),2)</f>
        <v>0</v>
      </c>
      <c r="J322" s="103">
        <f t="shared" ref="J322:J323" si="164">TRUNC(G322*(1+$K$4),2)</f>
        <v>0</v>
      </c>
      <c r="K322" s="9">
        <f t="shared" ref="K322:K323" si="165">SUM(I322:J322)*D322</f>
        <v>0</v>
      </c>
    </row>
    <row r="323" spans="1:11" ht="25.5" x14ac:dyDescent="0.2">
      <c r="A323" s="64"/>
      <c r="B323" s="25" t="s">
        <v>45</v>
      </c>
      <c r="C323" s="14" t="s">
        <v>92</v>
      </c>
      <c r="D323" s="23">
        <v>1</v>
      </c>
      <c r="E323" s="24" t="s">
        <v>17</v>
      </c>
      <c r="F323" s="105"/>
      <c r="G323" s="105"/>
      <c r="H323" s="9">
        <f t="shared" si="162"/>
        <v>0</v>
      </c>
      <c r="I323" s="103">
        <f t="shared" si="163"/>
        <v>0</v>
      </c>
      <c r="J323" s="103">
        <f t="shared" si="164"/>
        <v>0</v>
      </c>
      <c r="K323" s="9">
        <f t="shared" si="165"/>
        <v>0</v>
      </c>
    </row>
    <row r="324" spans="1:11" x14ac:dyDescent="0.2">
      <c r="A324" s="64"/>
      <c r="B324" s="22" t="s">
        <v>49</v>
      </c>
      <c r="C324" s="41" t="s">
        <v>114</v>
      </c>
      <c r="D324" s="23"/>
      <c r="E324" s="24"/>
      <c r="F324" s="103"/>
      <c r="G324" s="103"/>
      <c r="H324" s="77"/>
      <c r="I324" s="65"/>
      <c r="J324" s="103"/>
      <c r="K324" s="9"/>
    </row>
    <row r="325" spans="1:11" ht="25.5" x14ac:dyDescent="0.2">
      <c r="A325" s="64"/>
      <c r="B325" s="13" t="s">
        <v>51</v>
      </c>
      <c r="C325" s="38" t="s">
        <v>142</v>
      </c>
      <c r="D325" s="12">
        <v>90</v>
      </c>
      <c r="E325" s="102" t="s">
        <v>19</v>
      </c>
      <c r="F325" s="105"/>
      <c r="G325" s="105"/>
      <c r="H325" s="9">
        <f t="shared" ref="H325:H333" si="166">SUM(F325:G325)*D325</f>
        <v>0</v>
      </c>
      <c r="I325" s="103">
        <f t="shared" ref="I325:I333" si="167">TRUNC(F325*(1+$K$4),2)</f>
        <v>0</v>
      </c>
      <c r="J325" s="103">
        <f t="shared" ref="J325:J333" si="168">TRUNC(G325*(1+$K$4),2)</f>
        <v>0</v>
      </c>
      <c r="K325" s="9">
        <f t="shared" ref="K325:K333" si="169">SUM(I325:J325)*D325</f>
        <v>0</v>
      </c>
    </row>
    <row r="326" spans="1:11" ht="25.5" x14ac:dyDescent="0.2">
      <c r="A326" s="64"/>
      <c r="B326" s="13" t="s">
        <v>52</v>
      </c>
      <c r="C326" s="38" t="s">
        <v>53</v>
      </c>
      <c r="D326" s="101">
        <v>4</v>
      </c>
      <c r="E326" s="66" t="s">
        <v>17</v>
      </c>
      <c r="F326" s="105"/>
      <c r="G326" s="105"/>
      <c r="H326" s="9">
        <f t="shared" si="166"/>
        <v>0</v>
      </c>
      <c r="I326" s="103">
        <f t="shared" si="167"/>
        <v>0</v>
      </c>
      <c r="J326" s="103">
        <f t="shared" si="168"/>
        <v>0</v>
      </c>
      <c r="K326" s="9">
        <f t="shared" si="169"/>
        <v>0</v>
      </c>
    </row>
    <row r="327" spans="1:11" x14ac:dyDescent="0.2">
      <c r="A327" s="64"/>
      <c r="B327" s="13" t="s">
        <v>54</v>
      </c>
      <c r="C327" s="38" t="s">
        <v>144</v>
      </c>
      <c r="D327" s="101">
        <v>1</v>
      </c>
      <c r="E327" s="66" t="s">
        <v>17</v>
      </c>
      <c r="F327" s="105"/>
      <c r="G327" s="105"/>
      <c r="H327" s="9">
        <f t="shared" si="166"/>
        <v>0</v>
      </c>
      <c r="I327" s="103">
        <f t="shared" si="167"/>
        <v>0</v>
      </c>
      <c r="J327" s="103">
        <f t="shared" si="168"/>
        <v>0</v>
      </c>
      <c r="K327" s="9">
        <f t="shared" si="169"/>
        <v>0</v>
      </c>
    </row>
    <row r="328" spans="1:11" x14ac:dyDescent="0.2">
      <c r="A328" s="64"/>
      <c r="B328" s="13" t="s">
        <v>55</v>
      </c>
      <c r="C328" s="38" t="s">
        <v>147</v>
      </c>
      <c r="D328" s="101">
        <v>15</v>
      </c>
      <c r="E328" s="66" t="s">
        <v>18</v>
      </c>
      <c r="F328" s="105"/>
      <c r="G328" s="105"/>
      <c r="H328" s="9">
        <f t="shared" si="166"/>
        <v>0</v>
      </c>
      <c r="I328" s="103">
        <f t="shared" si="167"/>
        <v>0</v>
      </c>
      <c r="J328" s="103">
        <f t="shared" si="168"/>
        <v>0</v>
      </c>
      <c r="K328" s="9">
        <f t="shared" si="169"/>
        <v>0</v>
      </c>
    </row>
    <row r="329" spans="1:11" x14ac:dyDescent="0.2">
      <c r="A329" s="64"/>
      <c r="B329" s="13" t="s">
        <v>56</v>
      </c>
      <c r="C329" s="38" t="s">
        <v>145</v>
      </c>
      <c r="D329" s="101">
        <v>1</v>
      </c>
      <c r="E329" s="66" t="s">
        <v>17</v>
      </c>
      <c r="F329" s="105"/>
      <c r="G329" s="105"/>
      <c r="H329" s="9">
        <f t="shared" si="166"/>
        <v>0</v>
      </c>
      <c r="I329" s="103">
        <f t="shared" si="167"/>
        <v>0</v>
      </c>
      <c r="J329" s="103">
        <f t="shared" si="168"/>
        <v>0</v>
      </c>
      <c r="K329" s="9">
        <f t="shared" si="169"/>
        <v>0</v>
      </c>
    </row>
    <row r="330" spans="1:11" ht="25.5" x14ac:dyDescent="0.2">
      <c r="A330" s="64"/>
      <c r="B330" s="13" t="s">
        <v>57</v>
      </c>
      <c r="C330" s="38" t="s">
        <v>58</v>
      </c>
      <c r="D330" s="101">
        <v>2</v>
      </c>
      <c r="E330" s="66" t="s">
        <v>17</v>
      </c>
      <c r="F330" s="105"/>
      <c r="G330" s="105"/>
      <c r="H330" s="9">
        <f t="shared" si="166"/>
        <v>0</v>
      </c>
      <c r="I330" s="103">
        <f t="shared" si="167"/>
        <v>0</v>
      </c>
      <c r="J330" s="103">
        <f t="shared" si="168"/>
        <v>0</v>
      </c>
      <c r="K330" s="9">
        <f t="shared" si="169"/>
        <v>0</v>
      </c>
    </row>
    <row r="331" spans="1:11" ht="51" x14ac:dyDescent="0.2">
      <c r="A331" s="64"/>
      <c r="B331" s="13" t="s">
        <v>59</v>
      </c>
      <c r="C331" s="14" t="s">
        <v>60</v>
      </c>
      <c r="D331" s="39">
        <v>1</v>
      </c>
      <c r="E331" s="102" t="s">
        <v>17</v>
      </c>
      <c r="F331" s="105"/>
      <c r="G331" s="105"/>
      <c r="H331" s="9">
        <f t="shared" si="166"/>
        <v>0</v>
      </c>
      <c r="I331" s="103">
        <f t="shared" si="167"/>
        <v>0</v>
      </c>
      <c r="J331" s="103">
        <f t="shared" si="168"/>
        <v>0</v>
      </c>
      <c r="K331" s="9">
        <f t="shared" si="169"/>
        <v>0</v>
      </c>
    </row>
    <row r="332" spans="1:11" ht="51" x14ac:dyDescent="0.2">
      <c r="A332" s="64"/>
      <c r="B332" s="13" t="s">
        <v>61</v>
      </c>
      <c r="C332" s="14" t="s">
        <v>62</v>
      </c>
      <c r="D332" s="39">
        <v>4</v>
      </c>
      <c r="E332" s="102" t="s">
        <v>17</v>
      </c>
      <c r="F332" s="105"/>
      <c r="G332" s="105"/>
      <c r="H332" s="9">
        <f t="shared" si="166"/>
        <v>0</v>
      </c>
      <c r="I332" s="103">
        <f t="shared" si="167"/>
        <v>0</v>
      </c>
      <c r="J332" s="103">
        <f t="shared" si="168"/>
        <v>0</v>
      </c>
      <c r="K332" s="9">
        <f t="shared" si="169"/>
        <v>0</v>
      </c>
    </row>
    <row r="333" spans="1:11" x14ac:dyDescent="0.2">
      <c r="A333" s="64"/>
      <c r="B333" s="13" t="s">
        <v>63</v>
      </c>
      <c r="C333" s="38" t="s">
        <v>146</v>
      </c>
      <c r="D333" s="12">
        <v>8</v>
      </c>
      <c r="E333" s="102" t="s">
        <v>17</v>
      </c>
      <c r="F333" s="105"/>
      <c r="G333" s="105"/>
      <c r="H333" s="9">
        <f t="shared" si="166"/>
        <v>0</v>
      </c>
      <c r="I333" s="103">
        <f t="shared" si="167"/>
        <v>0</v>
      </c>
      <c r="J333" s="103">
        <f t="shared" si="168"/>
        <v>0</v>
      </c>
      <c r="K333" s="9">
        <f t="shared" si="169"/>
        <v>0</v>
      </c>
    </row>
    <row r="334" spans="1:11" x14ac:dyDescent="0.2">
      <c r="A334" s="64"/>
      <c r="B334" s="11" t="s">
        <v>64</v>
      </c>
      <c r="C334" s="40" t="s">
        <v>65</v>
      </c>
      <c r="D334" s="12"/>
      <c r="E334" s="102"/>
      <c r="F334" s="103"/>
      <c r="G334" s="103"/>
      <c r="H334" s="77"/>
      <c r="I334" s="65"/>
      <c r="J334" s="103"/>
      <c r="K334" s="9"/>
    </row>
    <row r="335" spans="1:11" x14ac:dyDescent="0.2">
      <c r="A335" s="64"/>
      <c r="B335" s="112" t="s">
        <v>66</v>
      </c>
      <c r="C335" s="38" t="s">
        <v>67</v>
      </c>
      <c r="D335" s="113">
        <v>1</v>
      </c>
      <c r="E335" s="114" t="s">
        <v>17</v>
      </c>
      <c r="F335" s="115"/>
      <c r="G335" s="115"/>
      <c r="H335" s="116">
        <f>SUM(F335:G340)*D335</f>
        <v>0</v>
      </c>
      <c r="I335" s="117">
        <f>TRUNC(F335*(1+$K$4),2)</f>
        <v>0</v>
      </c>
      <c r="J335" s="120">
        <f>TRUNC(G335*(1+$K$4),2)</f>
        <v>0</v>
      </c>
      <c r="K335" s="123">
        <f>SUM(I335:J340)*D335</f>
        <v>0</v>
      </c>
    </row>
    <row r="336" spans="1:11" x14ac:dyDescent="0.2">
      <c r="A336" s="64"/>
      <c r="B336" s="112"/>
      <c r="C336" s="38" t="s">
        <v>68</v>
      </c>
      <c r="D336" s="113"/>
      <c r="E336" s="114"/>
      <c r="F336" s="115"/>
      <c r="G336" s="115"/>
      <c r="H336" s="116"/>
      <c r="I336" s="118"/>
      <c r="J336" s="121"/>
      <c r="K336" s="123"/>
    </row>
    <row r="337" spans="1:11" x14ac:dyDescent="0.2">
      <c r="A337" s="64"/>
      <c r="B337" s="112"/>
      <c r="C337" s="38" t="s">
        <v>69</v>
      </c>
      <c r="D337" s="113"/>
      <c r="E337" s="114"/>
      <c r="F337" s="115"/>
      <c r="G337" s="115"/>
      <c r="H337" s="116"/>
      <c r="I337" s="118"/>
      <c r="J337" s="121"/>
      <c r="K337" s="123"/>
    </row>
    <row r="338" spans="1:11" x14ac:dyDescent="0.2">
      <c r="A338" s="64"/>
      <c r="B338" s="112"/>
      <c r="C338" s="38" t="s">
        <v>70</v>
      </c>
      <c r="D338" s="113"/>
      <c r="E338" s="114"/>
      <c r="F338" s="115"/>
      <c r="G338" s="115"/>
      <c r="H338" s="116"/>
      <c r="I338" s="118"/>
      <c r="J338" s="121"/>
      <c r="K338" s="123"/>
    </row>
    <row r="339" spans="1:11" x14ac:dyDescent="0.2">
      <c r="A339" s="64"/>
      <c r="B339" s="112"/>
      <c r="C339" s="38" t="s">
        <v>71</v>
      </c>
      <c r="D339" s="113"/>
      <c r="E339" s="114"/>
      <c r="F339" s="115"/>
      <c r="G339" s="115"/>
      <c r="H339" s="116"/>
      <c r="I339" s="118"/>
      <c r="J339" s="121"/>
      <c r="K339" s="123"/>
    </row>
    <row r="340" spans="1:11" ht="25.5" x14ac:dyDescent="0.2">
      <c r="A340" s="64"/>
      <c r="B340" s="112"/>
      <c r="C340" s="38" t="s">
        <v>72</v>
      </c>
      <c r="D340" s="113"/>
      <c r="E340" s="114"/>
      <c r="F340" s="115"/>
      <c r="G340" s="115"/>
      <c r="H340" s="116"/>
      <c r="I340" s="119"/>
      <c r="J340" s="122"/>
      <c r="K340" s="123"/>
    </row>
    <row r="341" spans="1:11" x14ac:dyDescent="0.2">
      <c r="A341" s="64"/>
      <c r="B341" s="100" t="s">
        <v>73</v>
      </c>
      <c r="C341" s="14" t="s">
        <v>74</v>
      </c>
      <c r="D341" s="101">
        <v>1</v>
      </c>
      <c r="E341" s="102" t="s">
        <v>17</v>
      </c>
      <c r="F341" s="105"/>
      <c r="G341" s="105"/>
      <c r="H341" s="9">
        <f t="shared" ref="H341:H347" si="170">SUM(F341:G341)*D341</f>
        <v>0</v>
      </c>
      <c r="I341" s="103">
        <f t="shared" ref="I341:I347" si="171">TRUNC(F341*(1+$K$4),2)</f>
        <v>0</v>
      </c>
      <c r="J341" s="103">
        <f t="shared" ref="J341:J347" si="172">TRUNC(G341*(1+$K$4),2)</f>
        <v>0</v>
      </c>
      <c r="K341" s="9">
        <f t="shared" ref="K341:K347" si="173">SUM(I341:J341)*D341</f>
        <v>0</v>
      </c>
    </row>
    <row r="342" spans="1:11" x14ac:dyDescent="0.2">
      <c r="A342" s="64"/>
      <c r="B342" s="100" t="s">
        <v>75</v>
      </c>
      <c r="C342" s="14" t="s">
        <v>76</v>
      </c>
      <c r="D342" s="101">
        <v>1</v>
      </c>
      <c r="E342" s="102" t="s">
        <v>17</v>
      </c>
      <c r="F342" s="105"/>
      <c r="G342" s="105"/>
      <c r="H342" s="9">
        <f t="shared" si="170"/>
        <v>0</v>
      </c>
      <c r="I342" s="103">
        <f t="shared" si="171"/>
        <v>0</v>
      </c>
      <c r="J342" s="103">
        <f t="shared" si="172"/>
        <v>0</v>
      </c>
      <c r="K342" s="9">
        <f t="shared" si="173"/>
        <v>0</v>
      </c>
    </row>
    <row r="343" spans="1:11" ht="25.5" x14ac:dyDescent="0.2">
      <c r="A343" s="64"/>
      <c r="B343" s="100" t="s">
        <v>77</v>
      </c>
      <c r="C343" s="14" t="s">
        <v>78</v>
      </c>
      <c r="D343" s="101">
        <v>1</v>
      </c>
      <c r="E343" s="102" t="s">
        <v>17</v>
      </c>
      <c r="F343" s="105"/>
      <c r="G343" s="105"/>
      <c r="H343" s="9">
        <f t="shared" si="170"/>
        <v>0</v>
      </c>
      <c r="I343" s="103">
        <f t="shared" si="171"/>
        <v>0</v>
      </c>
      <c r="J343" s="103">
        <f t="shared" si="172"/>
        <v>0</v>
      </c>
      <c r="K343" s="9">
        <f t="shared" si="173"/>
        <v>0</v>
      </c>
    </row>
    <row r="344" spans="1:11" ht="25.5" x14ac:dyDescent="0.2">
      <c r="A344" s="64"/>
      <c r="B344" s="100" t="s">
        <v>79</v>
      </c>
      <c r="C344" s="38" t="s">
        <v>142</v>
      </c>
      <c r="D344" s="12">
        <v>90</v>
      </c>
      <c r="E344" s="102" t="s">
        <v>19</v>
      </c>
      <c r="F344" s="105"/>
      <c r="G344" s="105"/>
      <c r="H344" s="9">
        <f t="shared" si="170"/>
        <v>0</v>
      </c>
      <c r="I344" s="103">
        <f t="shared" si="171"/>
        <v>0</v>
      </c>
      <c r="J344" s="103">
        <f t="shared" si="172"/>
        <v>0</v>
      </c>
      <c r="K344" s="9">
        <f t="shared" si="173"/>
        <v>0</v>
      </c>
    </row>
    <row r="345" spans="1:11" ht="25.5" x14ac:dyDescent="0.2">
      <c r="A345" s="64"/>
      <c r="B345" s="100" t="s">
        <v>80</v>
      </c>
      <c r="C345" s="38" t="s">
        <v>143</v>
      </c>
      <c r="D345" s="12">
        <v>5</v>
      </c>
      <c r="E345" s="102" t="s">
        <v>19</v>
      </c>
      <c r="F345" s="105"/>
      <c r="G345" s="105"/>
      <c r="H345" s="9">
        <f t="shared" si="170"/>
        <v>0</v>
      </c>
      <c r="I345" s="103">
        <f t="shared" si="171"/>
        <v>0</v>
      </c>
      <c r="J345" s="103">
        <f t="shared" si="172"/>
        <v>0</v>
      </c>
      <c r="K345" s="9">
        <f t="shared" si="173"/>
        <v>0</v>
      </c>
    </row>
    <row r="346" spans="1:11" ht="25.5" x14ac:dyDescent="0.2">
      <c r="A346" s="64"/>
      <c r="B346" s="100" t="s">
        <v>81</v>
      </c>
      <c r="C346" s="38" t="s">
        <v>82</v>
      </c>
      <c r="D346" s="12">
        <v>12</v>
      </c>
      <c r="E346" s="102" t="s">
        <v>18</v>
      </c>
      <c r="F346" s="105"/>
      <c r="G346" s="105"/>
      <c r="H346" s="9">
        <f t="shared" si="170"/>
        <v>0</v>
      </c>
      <c r="I346" s="103">
        <f t="shared" si="171"/>
        <v>0</v>
      </c>
      <c r="J346" s="103">
        <f t="shared" si="172"/>
        <v>0</v>
      </c>
      <c r="K346" s="9">
        <f t="shared" si="173"/>
        <v>0</v>
      </c>
    </row>
    <row r="347" spans="1:11" x14ac:dyDescent="0.2">
      <c r="A347" s="81"/>
      <c r="B347" s="82" t="s">
        <v>83</v>
      </c>
      <c r="C347" s="83" t="s">
        <v>146</v>
      </c>
      <c r="D347" s="84">
        <v>5</v>
      </c>
      <c r="E347" s="85" t="s">
        <v>17</v>
      </c>
      <c r="F347" s="106"/>
      <c r="G347" s="106"/>
      <c r="H347" s="86">
        <f t="shared" si="170"/>
        <v>0</v>
      </c>
      <c r="I347" s="103">
        <f t="shared" si="171"/>
        <v>0</v>
      </c>
      <c r="J347" s="103">
        <f t="shared" si="172"/>
        <v>0</v>
      </c>
      <c r="K347" s="86">
        <f t="shared" si="173"/>
        <v>0</v>
      </c>
    </row>
    <row r="348" spans="1:11" x14ac:dyDescent="0.2">
      <c r="A348" s="74"/>
      <c r="B348" s="111" t="s">
        <v>160</v>
      </c>
      <c r="C348" s="111"/>
      <c r="D348" s="111"/>
      <c r="E348" s="111"/>
      <c r="F348" s="75">
        <f>SUMPRODUCT(D317:D347,F317:F347)</f>
        <v>0</v>
      </c>
      <c r="G348" s="75">
        <f>SUMPRODUCT(D317:D347,G317:G347)</f>
        <v>0</v>
      </c>
      <c r="H348" s="76">
        <f>SUM(H317:H347)</f>
        <v>0</v>
      </c>
      <c r="I348" s="75">
        <f>SUMPRODUCT(D317:D347,I317:I347)</f>
        <v>0</v>
      </c>
      <c r="J348" s="75">
        <f>SUMPRODUCT(D317:D347,J317:J347)</f>
        <v>0</v>
      </c>
      <c r="K348" s="76">
        <f>SUM(K317:K347)</f>
        <v>0</v>
      </c>
    </row>
    <row r="349" spans="1:11" x14ac:dyDescent="0.2">
      <c r="A349" s="87"/>
      <c r="B349" s="92" t="s">
        <v>115</v>
      </c>
      <c r="C349" s="44" t="s">
        <v>116</v>
      </c>
      <c r="D349" s="95"/>
      <c r="E349" s="96"/>
      <c r="F349" s="89"/>
      <c r="G349" s="89"/>
      <c r="H349" s="90"/>
      <c r="I349" s="91"/>
      <c r="J349" s="89"/>
      <c r="K349" s="90"/>
    </row>
    <row r="350" spans="1:11" x14ac:dyDescent="0.2">
      <c r="A350" s="64"/>
      <c r="B350" s="22" t="s">
        <v>7</v>
      </c>
      <c r="C350" s="41" t="s">
        <v>29</v>
      </c>
      <c r="D350" s="23"/>
      <c r="E350" s="24"/>
      <c r="F350" s="103"/>
      <c r="G350" s="103"/>
      <c r="H350" s="9"/>
      <c r="I350" s="65"/>
      <c r="J350" s="103"/>
      <c r="K350" s="9"/>
    </row>
    <row r="351" spans="1:11" x14ac:dyDescent="0.2">
      <c r="A351" s="64"/>
      <c r="B351" s="33" t="s">
        <v>30</v>
      </c>
      <c r="C351" s="40" t="s">
        <v>31</v>
      </c>
      <c r="D351" s="23"/>
      <c r="E351" s="24"/>
      <c r="F351" s="103"/>
      <c r="G351" s="103"/>
      <c r="H351" s="9"/>
      <c r="I351" s="65"/>
      <c r="J351" s="103"/>
      <c r="K351" s="9"/>
    </row>
    <row r="352" spans="1:11" x14ac:dyDescent="0.2">
      <c r="A352" s="64"/>
      <c r="B352" s="25" t="s">
        <v>32</v>
      </c>
      <c r="C352" s="97" t="s">
        <v>197</v>
      </c>
      <c r="D352" s="23">
        <v>1</v>
      </c>
      <c r="E352" s="24" t="s">
        <v>17</v>
      </c>
      <c r="F352" s="103" t="s">
        <v>141</v>
      </c>
      <c r="G352" s="105"/>
      <c r="H352" s="9">
        <f t="shared" ref="H352:H354" si="174">SUM(F352:G352)*D352</f>
        <v>0</v>
      </c>
      <c r="I352" s="65" t="s">
        <v>141</v>
      </c>
      <c r="J352" s="103">
        <f t="shared" ref="J352:J354" si="175">TRUNC(G352*(1+$K$4),2)</f>
        <v>0</v>
      </c>
      <c r="K352" s="9">
        <f t="shared" ref="K352" si="176">SUM(I352:J352)*D352</f>
        <v>0</v>
      </c>
    </row>
    <row r="353" spans="1:11" x14ac:dyDescent="0.2">
      <c r="A353" s="64"/>
      <c r="B353" s="33" t="s">
        <v>33</v>
      </c>
      <c r="C353" s="97" t="s">
        <v>198</v>
      </c>
      <c r="D353" s="23">
        <v>2</v>
      </c>
      <c r="E353" s="24" t="s">
        <v>17</v>
      </c>
      <c r="F353" s="103" t="s">
        <v>141</v>
      </c>
      <c r="G353" s="105"/>
      <c r="H353" s="9">
        <f t="shared" si="174"/>
        <v>0</v>
      </c>
      <c r="I353" s="65" t="s">
        <v>141</v>
      </c>
      <c r="J353" s="103">
        <f t="shared" si="175"/>
        <v>0</v>
      </c>
      <c r="K353" s="9">
        <f t="shared" ref="K353:K354" si="177">SUM(I353:J353)*D353</f>
        <v>0</v>
      </c>
    </row>
    <row r="354" spans="1:11" x14ac:dyDescent="0.2">
      <c r="A354" s="64"/>
      <c r="B354" s="25" t="s">
        <v>34</v>
      </c>
      <c r="C354" s="97" t="s">
        <v>176</v>
      </c>
      <c r="D354" s="23">
        <v>1</v>
      </c>
      <c r="E354" s="24" t="s">
        <v>17</v>
      </c>
      <c r="F354" s="103" t="s">
        <v>141</v>
      </c>
      <c r="G354" s="105"/>
      <c r="H354" s="9">
        <f t="shared" si="174"/>
        <v>0</v>
      </c>
      <c r="I354" s="65" t="s">
        <v>141</v>
      </c>
      <c r="J354" s="103">
        <f t="shared" si="175"/>
        <v>0</v>
      </c>
      <c r="K354" s="9">
        <f t="shared" si="177"/>
        <v>0</v>
      </c>
    </row>
    <row r="355" spans="1:11" x14ac:dyDescent="0.2">
      <c r="A355" s="64"/>
      <c r="B355" s="33" t="s">
        <v>35</v>
      </c>
      <c r="C355" s="14" t="s">
        <v>36</v>
      </c>
      <c r="D355" s="23"/>
      <c r="E355" s="24"/>
      <c r="F355" s="103"/>
      <c r="G355" s="103"/>
      <c r="H355" s="77"/>
      <c r="I355" s="65"/>
      <c r="J355" s="103"/>
      <c r="K355" s="9"/>
    </row>
    <row r="356" spans="1:11" x14ac:dyDescent="0.2">
      <c r="A356" s="64"/>
      <c r="B356" s="25" t="s">
        <v>37</v>
      </c>
      <c r="C356" s="97" t="s">
        <v>199</v>
      </c>
      <c r="D356" s="23">
        <v>1</v>
      </c>
      <c r="E356" s="24" t="s">
        <v>20</v>
      </c>
      <c r="F356" s="105"/>
      <c r="G356" s="105"/>
      <c r="H356" s="9">
        <f t="shared" ref="H356" si="178">SUM(F356:G356)*D356</f>
        <v>0</v>
      </c>
      <c r="I356" s="103">
        <f t="shared" ref="I356" si="179">TRUNC(F356*(1+$K$4),2)</f>
        <v>0</v>
      </c>
      <c r="J356" s="103">
        <f t="shared" ref="J356" si="180">TRUNC(G356*(1+$K$4),2)</f>
        <v>0</v>
      </c>
      <c r="K356" s="9">
        <f t="shared" ref="K356" si="181">SUM(I356:J356)*D356</f>
        <v>0</v>
      </c>
    </row>
    <row r="357" spans="1:11" ht="25.5" x14ac:dyDescent="0.2">
      <c r="A357" s="64"/>
      <c r="B357" s="22" t="s">
        <v>41</v>
      </c>
      <c r="C357" s="41" t="s">
        <v>96</v>
      </c>
      <c r="D357" s="26"/>
      <c r="E357" s="27"/>
      <c r="F357" s="103"/>
      <c r="G357" s="103"/>
      <c r="H357" s="77"/>
      <c r="I357" s="65"/>
      <c r="J357" s="103"/>
      <c r="K357" s="9"/>
    </row>
    <row r="358" spans="1:11" x14ac:dyDescent="0.2">
      <c r="A358" s="64"/>
      <c r="B358" s="33" t="s">
        <v>43</v>
      </c>
      <c r="C358" s="38" t="s">
        <v>91</v>
      </c>
      <c r="D358" s="23">
        <v>1</v>
      </c>
      <c r="E358" s="24" t="s">
        <v>17</v>
      </c>
      <c r="F358" s="105"/>
      <c r="G358" s="105"/>
      <c r="H358" s="9">
        <f t="shared" ref="H358:H360" si="182">SUM(F358:G358)*D358</f>
        <v>0</v>
      </c>
      <c r="I358" s="103">
        <f t="shared" ref="I358:I360" si="183">TRUNC(F358*(1+$K$4),2)</f>
        <v>0</v>
      </c>
      <c r="J358" s="103">
        <f t="shared" ref="J358:J360" si="184">TRUNC(G358*(1+$K$4),2)</f>
        <v>0</v>
      </c>
      <c r="K358" s="9">
        <f t="shared" ref="K358:K360" si="185">SUM(I358:J358)*D358</f>
        <v>0</v>
      </c>
    </row>
    <row r="359" spans="1:11" ht="25.5" x14ac:dyDescent="0.2">
      <c r="A359" s="64"/>
      <c r="B359" s="25" t="s">
        <v>45</v>
      </c>
      <c r="C359" s="14" t="s">
        <v>117</v>
      </c>
      <c r="D359" s="23">
        <v>1</v>
      </c>
      <c r="E359" s="24" t="s">
        <v>17</v>
      </c>
      <c r="F359" s="105"/>
      <c r="G359" s="105"/>
      <c r="H359" s="9">
        <f t="shared" si="182"/>
        <v>0</v>
      </c>
      <c r="I359" s="103">
        <f t="shared" si="183"/>
        <v>0</v>
      </c>
      <c r="J359" s="103">
        <f t="shared" si="184"/>
        <v>0</v>
      </c>
      <c r="K359" s="9">
        <f t="shared" si="185"/>
        <v>0</v>
      </c>
    </row>
    <row r="360" spans="1:11" ht="25.5" x14ac:dyDescent="0.2">
      <c r="A360" s="64"/>
      <c r="B360" s="33" t="s">
        <v>47</v>
      </c>
      <c r="C360" s="14" t="s">
        <v>92</v>
      </c>
      <c r="D360" s="23">
        <v>1</v>
      </c>
      <c r="E360" s="24" t="s">
        <v>17</v>
      </c>
      <c r="F360" s="105"/>
      <c r="G360" s="105"/>
      <c r="H360" s="9">
        <f t="shared" si="182"/>
        <v>0</v>
      </c>
      <c r="I360" s="103">
        <f t="shared" si="183"/>
        <v>0</v>
      </c>
      <c r="J360" s="103">
        <f t="shared" si="184"/>
        <v>0</v>
      </c>
      <c r="K360" s="9">
        <f t="shared" si="185"/>
        <v>0</v>
      </c>
    </row>
    <row r="361" spans="1:11" x14ac:dyDescent="0.2">
      <c r="A361" s="64"/>
      <c r="B361" s="29" t="s">
        <v>49</v>
      </c>
      <c r="C361" s="40" t="s">
        <v>50</v>
      </c>
      <c r="D361" s="30"/>
      <c r="E361" s="31"/>
      <c r="F361" s="103"/>
      <c r="G361" s="103"/>
      <c r="H361" s="77"/>
      <c r="I361" s="65"/>
      <c r="J361" s="103"/>
      <c r="K361" s="9"/>
    </row>
    <row r="362" spans="1:11" ht="25.5" x14ac:dyDescent="0.2">
      <c r="A362" s="64"/>
      <c r="B362" s="13" t="s">
        <v>51</v>
      </c>
      <c r="C362" s="38" t="s">
        <v>142</v>
      </c>
      <c r="D362" s="12">
        <v>90</v>
      </c>
      <c r="E362" s="102" t="s">
        <v>19</v>
      </c>
      <c r="F362" s="105"/>
      <c r="G362" s="105"/>
      <c r="H362" s="9">
        <f t="shared" ref="H362:H370" si="186">SUM(F362:G362)*D362</f>
        <v>0</v>
      </c>
      <c r="I362" s="103">
        <f t="shared" ref="I362:I370" si="187">TRUNC(F362*(1+$K$4),2)</f>
        <v>0</v>
      </c>
      <c r="J362" s="103">
        <f t="shared" ref="J362:J370" si="188">TRUNC(G362*(1+$K$4),2)</f>
        <v>0</v>
      </c>
      <c r="K362" s="9">
        <f t="shared" ref="K362:K370" si="189">SUM(I362:J362)*D362</f>
        <v>0</v>
      </c>
    </row>
    <row r="363" spans="1:11" ht="25.5" x14ac:dyDescent="0.2">
      <c r="A363" s="64"/>
      <c r="B363" s="13" t="s">
        <v>52</v>
      </c>
      <c r="C363" s="38" t="s">
        <v>53</v>
      </c>
      <c r="D363" s="101">
        <v>4</v>
      </c>
      <c r="E363" s="66" t="s">
        <v>17</v>
      </c>
      <c r="F363" s="105"/>
      <c r="G363" s="105"/>
      <c r="H363" s="9">
        <f t="shared" si="186"/>
        <v>0</v>
      </c>
      <c r="I363" s="103">
        <f t="shared" si="187"/>
        <v>0</v>
      </c>
      <c r="J363" s="103">
        <f t="shared" si="188"/>
        <v>0</v>
      </c>
      <c r="K363" s="9">
        <f t="shared" si="189"/>
        <v>0</v>
      </c>
    </row>
    <row r="364" spans="1:11" x14ac:dyDescent="0.2">
      <c r="A364" s="64"/>
      <c r="B364" s="13" t="s">
        <v>54</v>
      </c>
      <c r="C364" s="38" t="s">
        <v>144</v>
      </c>
      <c r="D364" s="101">
        <v>1</v>
      </c>
      <c r="E364" s="66" t="s">
        <v>17</v>
      </c>
      <c r="F364" s="105"/>
      <c r="G364" s="105"/>
      <c r="H364" s="9">
        <f t="shared" si="186"/>
        <v>0</v>
      </c>
      <c r="I364" s="103">
        <f t="shared" si="187"/>
        <v>0</v>
      </c>
      <c r="J364" s="103">
        <f t="shared" si="188"/>
        <v>0</v>
      </c>
      <c r="K364" s="9">
        <f t="shared" si="189"/>
        <v>0</v>
      </c>
    </row>
    <row r="365" spans="1:11" x14ac:dyDescent="0.2">
      <c r="A365" s="64"/>
      <c r="B365" s="13" t="s">
        <v>55</v>
      </c>
      <c r="C365" s="38" t="s">
        <v>147</v>
      </c>
      <c r="D365" s="101">
        <v>15</v>
      </c>
      <c r="E365" s="66" t="s">
        <v>18</v>
      </c>
      <c r="F365" s="105"/>
      <c r="G365" s="105"/>
      <c r="H365" s="9">
        <f t="shared" si="186"/>
        <v>0</v>
      </c>
      <c r="I365" s="103">
        <f t="shared" si="187"/>
        <v>0</v>
      </c>
      <c r="J365" s="103">
        <f t="shared" si="188"/>
        <v>0</v>
      </c>
      <c r="K365" s="9">
        <f t="shared" si="189"/>
        <v>0</v>
      </c>
    </row>
    <row r="366" spans="1:11" x14ac:dyDescent="0.2">
      <c r="A366" s="64"/>
      <c r="B366" s="13" t="s">
        <v>56</v>
      </c>
      <c r="C366" s="38" t="s">
        <v>145</v>
      </c>
      <c r="D366" s="101">
        <v>1</v>
      </c>
      <c r="E366" s="66" t="s">
        <v>17</v>
      </c>
      <c r="F366" s="105"/>
      <c r="G366" s="105"/>
      <c r="H366" s="9">
        <f t="shared" si="186"/>
        <v>0</v>
      </c>
      <c r="I366" s="103">
        <f t="shared" si="187"/>
        <v>0</v>
      </c>
      <c r="J366" s="103">
        <f t="shared" si="188"/>
        <v>0</v>
      </c>
      <c r="K366" s="9">
        <f t="shared" si="189"/>
        <v>0</v>
      </c>
    </row>
    <row r="367" spans="1:11" ht="25.5" x14ac:dyDescent="0.2">
      <c r="A367" s="64"/>
      <c r="B367" s="13" t="s">
        <v>57</v>
      </c>
      <c r="C367" s="38" t="s">
        <v>58</v>
      </c>
      <c r="D367" s="101">
        <v>2</v>
      </c>
      <c r="E367" s="66" t="s">
        <v>17</v>
      </c>
      <c r="F367" s="105"/>
      <c r="G367" s="105"/>
      <c r="H367" s="9">
        <f t="shared" si="186"/>
        <v>0</v>
      </c>
      <c r="I367" s="103">
        <f t="shared" si="187"/>
        <v>0</v>
      </c>
      <c r="J367" s="103">
        <f t="shared" si="188"/>
        <v>0</v>
      </c>
      <c r="K367" s="9">
        <f t="shared" si="189"/>
        <v>0</v>
      </c>
    </row>
    <row r="368" spans="1:11" ht="51" x14ac:dyDescent="0.2">
      <c r="A368" s="64"/>
      <c r="B368" s="13" t="s">
        <v>59</v>
      </c>
      <c r="C368" s="14" t="s">
        <v>60</v>
      </c>
      <c r="D368" s="39">
        <v>1</v>
      </c>
      <c r="E368" s="102" t="s">
        <v>17</v>
      </c>
      <c r="F368" s="105"/>
      <c r="G368" s="105"/>
      <c r="H368" s="9">
        <f t="shared" si="186"/>
        <v>0</v>
      </c>
      <c r="I368" s="103">
        <f t="shared" si="187"/>
        <v>0</v>
      </c>
      <c r="J368" s="103">
        <f t="shared" si="188"/>
        <v>0</v>
      </c>
      <c r="K368" s="9">
        <f t="shared" si="189"/>
        <v>0</v>
      </c>
    </row>
    <row r="369" spans="1:11" ht="51" x14ac:dyDescent="0.2">
      <c r="A369" s="64"/>
      <c r="B369" s="13" t="s">
        <v>61</v>
      </c>
      <c r="C369" s="14" t="s">
        <v>62</v>
      </c>
      <c r="D369" s="39">
        <v>3</v>
      </c>
      <c r="E369" s="102" t="s">
        <v>17</v>
      </c>
      <c r="F369" s="105"/>
      <c r="G369" s="105"/>
      <c r="H369" s="9">
        <f t="shared" si="186"/>
        <v>0</v>
      </c>
      <c r="I369" s="103">
        <f t="shared" si="187"/>
        <v>0</v>
      </c>
      <c r="J369" s="103">
        <f t="shared" si="188"/>
        <v>0</v>
      </c>
      <c r="K369" s="9">
        <f t="shared" si="189"/>
        <v>0</v>
      </c>
    </row>
    <row r="370" spans="1:11" x14ac:dyDescent="0.2">
      <c r="A370" s="64"/>
      <c r="B370" s="13" t="s">
        <v>63</v>
      </c>
      <c r="C370" s="38" t="s">
        <v>146</v>
      </c>
      <c r="D370" s="12">
        <v>8</v>
      </c>
      <c r="E370" s="102" t="s">
        <v>17</v>
      </c>
      <c r="F370" s="105"/>
      <c r="G370" s="105"/>
      <c r="H370" s="9">
        <f t="shared" si="186"/>
        <v>0</v>
      </c>
      <c r="I370" s="103">
        <f t="shared" si="187"/>
        <v>0</v>
      </c>
      <c r="J370" s="103">
        <f t="shared" si="188"/>
        <v>0</v>
      </c>
      <c r="K370" s="9">
        <f t="shared" si="189"/>
        <v>0</v>
      </c>
    </row>
    <row r="371" spans="1:11" x14ac:dyDescent="0.2">
      <c r="A371" s="64"/>
      <c r="B371" s="11" t="s">
        <v>64</v>
      </c>
      <c r="C371" s="40" t="s">
        <v>65</v>
      </c>
      <c r="D371" s="12"/>
      <c r="E371" s="102"/>
      <c r="F371" s="103"/>
      <c r="G371" s="103"/>
      <c r="H371" s="77"/>
      <c r="I371" s="65"/>
      <c r="J371" s="103"/>
      <c r="K371" s="9"/>
    </row>
    <row r="372" spans="1:11" x14ac:dyDescent="0.2">
      <c r="A372" s="64"/>
      <c r="B372" s="112" t="s">
        <v>66</v>
      </c>
      <c r="C372" s="38" t="s">
        <v>67</v>
      </c>
      <c r="D372" s="113">
        <v>1</v>
      </c>
      <c r="E372" s="114" t="s">
        <v>17</v>
      </c>
      <c r="F372" s="115"/>
      <c r="G372" s="115"/>
      <c r="H372" s="116">
        <f>SUM(F372:G377)*D372</f>
        <v>0</v>
      </c>
      <c r="I372" s="117">
        <f>TRUNC(F372*(1+$K$4),2)</f>
        <v>0</v>
      </c>
      <c r="J372" s="120">
        <f>TRUNC(G372*(1+$K$4),2)</f>
        <v>0</v>
      </c>
      <c r="K372" s="123">
        <f>SUM(I372:J377)*D372</f>
        <v>0</v>
      </c>
    </row>
    <row r="373" spans="1:11" x14ac:dyDescent="0.2">
      <c r="A373" s="64"/>
      <c r="B373" s="112"/>
      <c r="C373" s="38" t="s">
        <v>68</v>
      </c>
      <c r="D373" s="113"/>
      <c r="E373" s="114"/>
      <c r="F373" s="115"/>
      <c r="G373" s="115"/>
      <c r="H373" s="116"/>
      <c r="I373" s="118"/>
      <c r="J373" s="121"/>
      <c r="K373" s="123"/>
    </row>
    <row r="374" spans="1:11" x14ac:dyDescent="0.2">
      <c r="A374" s="64"/>
      <c r="B374" s="112"/>
      <c r="C374" s="38" t="s">
        <v>69</v>
      </c>
      <c r="D374" s="113"/>
      <c r="E374" s="114"/>
      <c r="F374" s="115"/>
      <c r="G374" s="115"/>
      <c r="H374" s="116"/>
      <c r="I374" s="118"/>
      <c r="J374" s="121"/>
      <c r="K374" s="123"/>
    </row>
    <row r="375" spans="1:11" x14ac:dyDescent="0.2">
      <c r="A375" s="64"/>
      <c r="B375" s="112"/>
      <c r="C375" s="38" t="s">
        <v>70</v>
      </c>
      <c r="D375" s="113"/>
      <c r="E375" s="114"/>
      <c r="F375" s="115"/>
      <c r="G375" s="115"/>
      <c r="H375" s="116"/>
      <c r="I375" s="118"/>
      <c r="J375" s="121"/>
      <c r="K375" s="123"/>
    </row>
    <row r="376" spans="1:11" x14ac:dyDescent="0.2">
      <c r="A376" s="64"/>
      <c r="B376" s="112"/>
      <c r="C376" s="38" t="s">
        <v>71</v>
      </c>
      <c r="D376" s="113"/>
      <c r="E376" s="114"/>
      <c r="F376" s="115"/>
      <c r="G376" s="115"/>
      <c r="H376" s="116"/>
      <c r="I376" s="118"/>
      <c r="J376" s="121"/>
      <c r="K376" s="123"/>
    </row>
    <row r="377" spans="1:11" ht="25.5" x14ac:dyDescent="0.2">
      <c r="A377" s="64"/>
      <c r="B377" s="112"/>
      <c r="C377" s="38" t="s">
        <v>72</v>
      </c>
      <c r="D377" s="113"/>
      <c r="E377" s="114"/>
      <c r="F377" s="115"/>
      <c r="G377" s="115"/>
      <c r="H377" s="116"/>
      <c r="I377" s="119"/>
      <c r="J377" s="122"/>
      <c r="K377" s="123"/>
    </row>
    <row r="378" spans="1:11" x14ac:dyDescent="0.2">
      <c r="A378" s="64"/>
      <c r="B378" s="100" t="s">
        <v>73</v>
      </c>
      <c r="C378" s="14" t="s">
        <v>74</v>
      </c>
      <c r="D378" s="101">
        <v>1</v>
      </c>
      <c r="E378" s="102" t="s">
        <v>17</v>
      </c>
      <c r="F378" s="105"/>
      <c r="G378" s="105"/>
      <c r="H378" s="9">
        <f t="shared" ref="H378:H384" si="190">SUM(F378:G378)*D378</f>
        <v>0</v>
      </c>
      <c r="I378" s="103">
        <f t="shared" ref="I378:I384" si="191">TRUNC(F378*(1+$K$4),2)</f>
        <v>0</v>
      </c>
      <c r="J378" s="103">
        <f t="shared" ref="J378:J384" si="192">TRUNC(G378*(1+$K$4),2)</f>
        <v>0</v>
      </c>
      <c r="K378" s="9">
        <f t="shared" ref="K378:K384" si="193">SUM(I378:J378)*D378</f>
        <v>0</v>
      </c>
    </row>
    <row r="379" spans="1:11" x14ac:dyDescent="0.2">
      <c r="A379" s="64"/>
      <c r="B379" s="100" t="s">
        <v>75</v>
      </c>
      <c r="C379" s="14" t="s">
        <v>76</v>
      </c>
      <c r="D379" s="101">
        <v>1</v>
      </c>
      <c r="E379" s="102" t="s">
        <v>17</v>
      </c>
      <c r="F379" s="105"/>
      <c r="G379" s="105"/>
      <c r="H379" s="9">
        <f t="shared" si="190"/>
        <v>0</v>
      </c>
      <c r="I379" s="103">
        <f t="shared" si="191"/>
        <v>0</v>
      </c>
      <c r="J379" s="103">
        <f t="shared" si="192"/>
        <v>0</v>
      </c>
      <c r="K379" s="9">
        <f t="shared" si="193"/>
        <v>0</v>
      </c>
    </row>
    <row r="380" spans="1:11" ht="25.5" x14ac:dyDescent="0.2">
      <c r="A380" s="64"/>
      <c r="B380" s="100" t="s">
        <v>77</v>
      </c>
      <c r="C380" s="14" t="s">
        <v>78</v>
      </c>
      <c r="D380" s="101">
        <v>1</v>
      </c>
      <c r="E380" s="102" t="s">
        <v>17</v>
      </c>
      <c r="F380" s="105"/>
      <c r="G380" s="105"/>
      <c r="H380" s="9">
        <f t="shared" si="190"/>
        <v>0</v>
      </c>
      <c r="I380" s="103">
        <f t="shared" si="191"/>
        <v>0</v>
      </c>
      <c r="J380" s="103">
        <f t="shared" si="192"/>
        <v>0</v>
      </c>
      <c r="K380" s="9">
        <f t="shared" si="193"/>
        <v>0</v>
      </c>
    </row>
    <row r="381" spans="1:11" ht="25.5" x14ac:dyDescent="0.2">
      <c r="A381" s="64"/>
      <c r="B381" s="100" t="s">
        <v>79</v>
      </c>
      <c r="C381" s="38" t="s">
        <v>142</v>
      </c>
      <c r="D381" s="12">
        <v>90</v>
      </c>
      <c r="E381" s="102" t="s">
        <v>19</v>
      </c>
      <c r="F381" s="105"/>
      <c r="G381" s="105"/>
      <c r="H381" s="9">
        <f t="shared" si="190"/>
        <v>0</v>
      </c>
      <c r="I381" s="103">
        <f t="shared" si="191"/>
        <v>0</v>
      </c>
      <c r="J381" s="103">
        <f t="shared" si="192"/>
        <v>0</v>
      </c>
      <c r="K381" s="9">
        <f t="shared" si="193"/>
        <v>0</v>
      </c>
    </row>
    <row r="382" spans="1:11" ht="25.5" x14ac:dyDescent="0.2">
      <c r="A382" s="64"/>
      <c r="B382" s="100" t="s">
        <v>80</v>
      </c>
      <c r="C382" s="38" t="s">
        <v>143</v>
      </c>
      <c r="D382" s="12">
        <v>5</v>
      </c>
      <c r="E382" s="102" t="s">
        <v>19</v>
      </c>
      <c r="F382" s="105"/>
      <c r="G382" s="105"/>
      <c r="H382" s="9">
        <f t="shared" si="190"/>
        <v>0</v>
      </c>
      <c r="I382" s="103">
        <f t="shared" si="191"/>
        <v>0</v>
      </c>
      <c r="J382" s="103">
        <f t="shared" si="192"/>
        <v>0</v>
      </c>
      <c r="K382" s="9">
        <f t="shared" si="193"/>
        <v>0</v>
      </c>
    </row>
    <row r="383" spans="1:11" ht="25.5" x14ac:dyDescent="0.2">
      <c r="A383" s="64"/>
      <c r="B383" s="100" t="s">
        <v>81</v>
      </c>
      <c r="C383" s="38" t="s">
        <v>82</v>
      </c>
      <c r="D383" s="12">
        <v>12</v>
      </c>
      <c r="E383" s="102" t="s">
        <v>18</v>
      </c>
      <c r="F383" s="105"/>
      <c r="G383" s="105"/>
      <c r="H383" s="9">
        <f t="shared" si="190"/>
        <v>0</v>
      </c>
      <c r="I383" s="103">
        <f t="shared" si="191"/>
        <v>0</v>
      </c>
      <c r="J383" s="103">
        <f t="shared" si="192"/>
        <v>0</v>
      </c>
      <c r="K383" s="9">
        <f t="shared" si="193"/>
        <v>0</v>
      </c>
    </row>
    <row r="384" spans="1:11" x14ac:dyDescent="0.2">
      <c r="A384" s="81"/>
      <c r="B384" s="82" t="s">
        <v>83</v>
      </c>
      <c r="C384" s="83" t="s">
        <v>146</v>
      </c>
      <c r="D384" s="84">
        <v>5</v>
      </c>
      <c r="E384" s="85" t="s">
        <v>17</v>
      </c>
      <c r="F384" s="106"/>
      <c r="G384" s="106"/>
      <c r="H384" s="86">
        <f t="shared" si="190"/>
        <v>0</v>
      </c>
      <c r="I384" s="103">
        <f t="shared" si="191"/>
        <v>0</v>
      </c>
      <c r="J384" s="103">
        <f t="shared" si="192"/>
        <v>0</v>
      </c>
      <c r="K384" s="86">
        <f t="shared" si="193"/>
        <v>0</v>
      </c>
    </row>
    <row r="385" spans="1:11" x14ac:dyDescent="0.2">
      <c r="A385" s="74"/>
      <c r="B385" s="111" t="s">
        <v>159</v>
      </c>
      <c r="C385" s="111"/>
      <c r="D385" s="111"/>
      <c r="E385" s="111"/>
      <c r="F385" s="75">
        <f>SUMPRODUCT(D352:D384,F352:F384)</f>
        <v>0</v>
      </c>
      <c r="G385" s="75">
        <f>SUMPRODUCT(D352:D384,G352:G384)</f>
        <v>0</v>
      </c>
      <c r="H385" s="76">
        <f>SUM(H352:H384)</f>
        <v>0</v>
      </c>
      <c r="I385" s="75">
        <f>SUMPRODUCT(D352:D384,I352:I384)</f>
        <v>0</v>
      </c>
      <c r="J385" s="75">
        <f>SUMPRODUCT(D352:D384,J352:J384)</f>
        <v>0</v>
      </c>
      <c r="K385" s="76">
        <f>SUM(K352:K384)</f>
        <v>0</v>
      </c>
    </row>
    <row r="386" spans="1:11" x14ac:dyDescent="0.2">
      <c r="A386" s="87"/>
      <c r="B386" s="92" t="s">
        <v>118</v>
      </c>
      <c r="C386" s="44" t="s">
        <v>119</v>
      </c>
      <c r="D386" s="95"/>
      <c r="E386" s="96"/>
      <c r="F386" s="89"/>
      <c r="G386" s="89"/>
      <c r="H386" s="90"/>
      <c r="I386" s="91"/>
      <c r="J386" s="89"/>
      <c r="K386" s="90"/>
    </row>
    <row r="387" spans="1:11" x14ac:dyDescent="0.2">
      <c r="A387" s="64"/>
      <c r="B387" s="22" t="s">
        <v>7</v>
      </c>
      <c r="C387" s="41" t="s">
        <v>29</v>
      </c>
      <c r="D387" s="23"/>
      <c r="E387" s="24"/>
      <c r="F387" s="103"/>
      <c r="G387" s="103"/>
      <c r="H387" s="9"/>
      <c r="I387" s="65"/>
      <c r="J387" s="103"/>
      <c r="K387" s="9"/>
    </row>
    <row r="388" spans="1:11" x14ac:dyDescent="0.2">
      <c r="A388" s="64"/>
      <c r="B388" s="33" t="s">
        <v>30</v>
      </c>
      <c r="C388" s="40" t="s">
        <v>31</v>
      </c>
      <c r="D388" s="23"/>
      <c r="E388" s="24"/>
      <c r="F388" s="103"/>
      <c r="G388" s="103"/>
      <c r="H388" s="9"/>
      <c r="I388" s="65"/>
      <c r="J388" s="103"/>
      <c r="K388" s="9"/>
    </row>
    <row r="389" spans="1:11" x14ac:dyDescent="0.2">
      <c r="A389" s="64"/>
      <c r="B389" s="25" t="s">
        <v>32</v>
      </c>
      <c r="C389" s="97" t="s">
        <v>197</v>
      </c>
      <c r="D389" s="23">
        <v>1</v>
      </c>
      <c r="E389" s="24" t="s">
        <v>17</v>
      </c>
      <c r="F389" s="103" t="s">
        <v>141</v>
      </c>
      <c r="G389" s="105"/>
      <c r="H389" s="9">
        <f t="shared" ref="H389:H395" si="194">SUM(F389:G389)*D389</f>
        <v>0</v>
      </c>
      <c r="I389" s="65" t="s">
        <v>141</v>
      </c>
      <c r="J389" s="103">
        <f t="shared" ref="J389:J395" si="195">TRUNC(G389*(1+$K$4),2)</f>
        <v>0</v>
      </c>
      <c r="K389" s="9">
        <f t="shared" ref="K389" si="196">SUM(I389:J389)*D389</f>
        <v>0</v>
      </c>
    </row>
    <row r="390" spans="1:11" x14ac:dyDescent="0.2">
      <c r="A390" s="64"/>
      <c r="B390" s="33" t="s">
        <v>33</v>
      </c>
      <c r="C390" s="97" t="s">
        <v>198</v>
      </c>
      <c r="D390" s="23">
        <v>2</v>
      </c>
      <c r="E390" s="24" t="s">
        <v>17</v>
      </c>
      <c r="F390" s="103" t="s">
        <v>141</v>
      </c>
      <c r="G390" s="105"/>
      <c r="H390" s="9">
        <f t="shared" si="194"/>
        <v>0</v>
      </c>
      <c r="I390" s="65" t="s">
        <v>141</v>
      </c>
      <c r="J390" s="103">
        <f t="shared" si="195"/>
        <v>0</v>
      </c>
      <c r="K390" s="9">
        <f t="shared" ref="K390:K395" si="197">SUM(I390:J390)*D390</f>
        <v>0</v>
      </c>
    </row>
    <row r="391" spans="1:11" x14ac:dyDescent="0.2">
      <c r="A391" s="64"/>
      <c r="B391" s="25" t="s">
        <v>34</v>
      </c>
      <c r="C391" s="97" t="s">
        <v>200</v>
      </c>
      <c r="D391" s="23">
        <v>1</v>
      </c>
      <c r="E391" s="24" t="s">
        <v>17</v>
      </c>
      <c r="F391" s="103" t="s">
        <v>141</v>
      </c>
      <c r="G391" s="105"/>
      <c r="H391" s="9">
        <f t="shared" si="194"/>
        <v>0</v>
      </c>
      <c r="I391" s="65" t="s">
        <v>141</v>
      </c>
      <c r="J391" s="103">
        <f t="shared" si="195"/>
        <v>0</v>
      </c>
      <c r="K391" s="9">
        <f t="shared" si="197"/>
        <v>0</v>
      </c>
    </row>
    <row r="392" spans="1:11" x14ac:dyDescent="0.2">
      <c r="A392" s="64"/>
      <c r="B392" s="33" t="s">
        <v>103</v>
      </c>
      <c r="C392" s="97" t="s">
        <v>176</v>
      </c>
      <c r="D392" s="23">
        <v>1</v>
      </c>
      <c r="E392" s="24" t="s">
        <v>17</v>
      </c>
      <c r="F392" s="103" t="s">
        <v>141</v>
      </c>
      <c r="G392" s="105"/>
      <c r="H392" s="9">
        <f t="shared" si="194"/>
        <v>0</v>
      </c>
      <c r="I392" s="65" t="s">
        <v>141</v>
      </c>
      <c r="J392" s="103">
        <f t="shared" si="195"/>
        <v>0</v>
      </c>
      <c r="K392" s="9">
        <f t="shared" si="197"/>
        <v>0</v>
      </c>
    </row>
    <row r="393" spans="1:11" x14ac:dyDescent="0.2">
      <c r="A393" s="64"/>
      <c r="B393" s="33" t="s">
        <v>120</v>
      </c>
      <c r="C393" s="97" t="s">
        <v>201</v>
      </c>
      <c r="D393" s="23">
        <v>9</v>
      </c>
      <c r="E393" s="24" t="s">
        <v>121</v>
      </c>
      <c r="F393" s="103" t="s">
        <v>141</v>
      </c>
      <c r="G393" s="105"/>
      <c r="H393" s="9">
        <f t="shared" si="194"/>
        <v>0</v>
      </c>
      <c r="I393" s="65" t="s">
        <v>141</v>
      </c>
      <c r="J393" s="103">
        <f t="shared" si="195"/>
        <v>0</v>
      </c>
      <c r="K393" s="9">
        <f t="shared" si="197"/>
        <v>0</v>
      </c>
    </row>
    <row r="394" spans="1:11" x14ac:dyDescent="0.2">
      <c r="A394" s="64"/>
      <c r="B394" s="33" t="s">
        <v>122</v>
      </c>
      <c r="C394" s="97" t="s">
        <v>202</v>
      </c>
      <c r="D394" s="23">
        <v>1</v>
      </c>
      <c r="E394" s="24" t="s">
        <v>20</v>
      </c>
      <c r="F394" s="103" t="s">
        <v>141</v>
      </c>
      <c r="G394" s="105"/>
      <c r="H394" s="9">
        <f t="shared" si="194"/>
        <v>0</v>
      </c>
      <c r="I394" s="65" t="s">
        <v>141</v>
      </c>
      <c r="J394" s="103">
        <f t="shared" si="195"/>
        <v>0</v>
      </c>
      <c r="K394" s="9">
        <f t="shared" si="197"/>
        <v>0</v>
      </c>
    </row>
    <row r="395" spans="1:11" x14ac:dyDescent="0.2">
      <c r="A395" s="64"/>
      <c r="B395" s="25" t="s">
        <v>123</v>
      </c>
      <c r="C395" s="97" t="s">
        <v>203</v>
      </c>
      <c r="D395" s="23">
        <v>11</v>
      </c>
      <c r="E395" s="24" t="s">
        <v>121</v>
      </c>
      <c r="F395" s="103" t="s">
        <v>141</v>
      </c>
      <c r="G395" s="105"/>
      <c r="H395" s="9">
        <f t="shared" si="194"/>
        <v>0</v>
      </c>
      <c r="I395" s="65" t="s">
        <v>141</v>
      </c>
      <c r="J395" s="103">
        <f t="shared" si="195"/>
        <v>0</v>
      </c>
      <c r="K395" s="9">
        <f t="shared" si="197"/>
        <v>0</v>
      </c>
    </row>
    <row r="396" spans="1:11" x14ac:dyDescent="0.2">
      <c r="A396" s="64"/>
      <c r="B396" s="33" t="s">
        <v>35</v>
      </c>
      <c r="C396" s="14" t="s">
        <v>36</v>
      </c>
      <c r="D396" s="23"/>
      <c r="E396" s="24"/>
      <c r="F396" s="103"/>
      <c r="G396" s="103"/>
      <c r="H396" s="77"/>
      <c r="I396" s="65"/>
      <c r="J396" s="103"/>
      <c r="K396" s="9"/>
    </row>
    <row r="397" spans="1:11" ht="25.5" x14ac:dyDescent="0.2">
      <c r="A397" s="64"/>
      <c r="B397" s="25" t="s">
        <v>37</v>
      </c>
      <c r="C397" s="97" t="s">
        <v>204</v>
      </c>
      <c r="D397" s="23">
        <v>45</v>
      </c>
      <c r="E397" s="24" t="s">
        <v>121</v>
      </c>
      <c r="F397" s="105"/>
      <c r="G397" s="105"/>
      <c r="H397" s="9">
        <f t="shared" ref="H397:H398" si="198">SUM(F397:G397)*D397</f>
        <v>0</v>
      </c>
      <c r="I397" s="103">
        <f t="shared" ref="I397:I398" si="199">TRUNC(F397*(1+$K$4),2)</f>
        <v>0</v>
      </c>
      <c r="J397" s="103">
        <f t="shared" ref="J397:J398" si="200">TRUNC(G397*(1+$K$4),2)</f>
        <v>0</v>
      </c>
      <c r="K397" s="9">
        <f t="shared" ref="K397:K398" si="201">SUM(I397:J397)*D397</f>
        <v>0</v>
      </c>
    </row>
    <row r="398" spans="1:11" x14ac:dyDescent="0.2">
      <c r="A398" s="64"/>
      <c r="B398" s="25" t="s">
        <v>39</v>
      </c>
      <c r="C398" s="97" t="s">
        <v>205</v>
      </c>
      <c r="D398" s="23">
        <v>5</v>
      </c>
      <c r="E398" s="24" t="s">
        <v>20</v>
      </c>
      <c r="F398" s="105"/>
      <c r="G398" s="105"/>
      <c r="H398" s="9">
        <f t="shared" si="198"/>
        <v>0</v>
      </c>
      <c r="I398" s="103">
        <f t="shared" si="199"/>
        <v>0</v>
      </c>
      <c r="J398" s="103">
        <f t="shared" si="200"/>
        <v>0</v>
      </c>
      <c r="K398" s="9">
        <f t="shared" si="201"/>
        <v>0</v>
      </c>
    </row>
    <row r="399" spans="1:11" ht="25.5" x14ac:dyDescent="0.2">
      <c r="A399" s="64"/>
      <c r="B399" s="22" t="s">
        <v>41</v>
      </c>
      <c r="C399" s="41" t="s">
        <v>96</v>
      </c>
      <c r="D399" s="26"/>
      <c r="E399" s="27"/>
      <c r="F399" s="103"/>
      <c r="G399" s="103"/>
      <c r="H399" s="77"/>
      <c r="I399" s="65"/>
      <c r="J399" s="103"/>
      <c r="K399" s="9"/>
    </row>
    <row r="400" spans="1:11" x14ac:dyDescent="0.2">
      <c r="A400" s="64"/>
      <c r="B400" s="33" t="s">
        <v>43</v>
      </c>
      <c r="C400" s="38" t="s">
        <v>91</v>
      </c>
      <c r="D400" s="23">
        <v>1</v>
      </c>
      <c r="E400" s="24" t="s">
        <v>17</v>
      </c>
      <c r="F400" s="105"/>
      <c r="G400" s="105"/>
      <c r="H400" s="9">
        <f t="shared" ref="H400:H402" si="202">SUM(F400:G400)*D400</f>
        <v>0</v>
      </c>
      <c r="I400" s="103">
        <f t="shared" ref="I400:I402" si="203">TRUNC(F400*(1+$K$4),2)</f>
        <v>0</v>
      </c>
      <c r="J400" s="103">
        <f t="shared" ref="J400:J402" si="204">TRUNC(G400*(1+$K$4),2)</f>
        <v>0</v>
      </c>
      <c r="K400" s="9">
        <f t="shared" ref="K400:K402" si="205">SUM(I400:J400)*D400</f>
        <v>0</v>
      </c>
    </row>
    <row r="401" spans="1:11" x14ac:dyDescent="0.2">
      <c r="A401" s="64"/>
      <c r="B401" s="25" t="s">
        <v>45</v>
      </c>
      <c r="C401" s="14" t="s">
        <v>48</v>
      </c>
      <c r="D401" s="23">
        <v>1</v>
      </c>
      <c r="E401" s="24" t="s">
        <v>17</v>
      </c>
      <c r="F401" s="105"/>
      <c r="G401" s="105"/>
      <c r="H401" s="9">
        <f t="shared" si="202"/>
        <v>0</v>
      </c>
      <c r="I401" s="103">
        <f t="shared" si="203"/>
        <v>0</v>
      </c>
      <c r="J401" s="103">
        <f t="shared" si="204"/>
        <v>0</v>
      </c>
      <c r="K401" s="9">
        <f t="shared" si="205"/>
        <v>0</v>
      </c>
    </row>
    <row r="402" spans="1:11" ht="25.5" x14ac:dyDescent="0.2">
      <c r="A402" s="64"/>
      <c r="B402" s="33" t="s">
        <v>47</v>
      </c>
      <c r="C402" s="14" t="s">
        <v>92</v>
      </c>
      <c r="D402" s="23">
        <v>1</v>
      </c>
      <c r="E402" s="24" t="s">
        <v>17</v>
      </c>
      <c r="F402" s="105"/>
      <c r="G402" s="105"/>
      <c r="H402" s="9">
        <f t="shared" si="202"/>
        <v>0</v>
      </c>
      <c r="I402" s="103">
        <f t="shared" si="203"/>
        <v>0</v>
      </c>
      <c r="J402" s="103">
        <f t="shared" si="204"/>
        <v>0</v>
      </c>
      <c r="K402" s="9">
        <f t="shared" si="205"/>
        <v>0</v>
      </c>
    </row>
    <row r="403" spans="1:11" x14ac:dyDescent="0.2">
      <c r="A403" s="64"/>
      <c r="B403" s="29" t="s">
        <v>49</v>
      </c>
      <c r="C403" s="40" t="s">
        <v>50</v>
      </c>
      <c r="D403" s="30"/>
      <c r="E403" s="31"/>
      <c r="F403" s="103"/>
      <c r="G403" s="103"/>
      <c r="H403" s="77"/>
      <c r="I403" s="65"/>
      <c r="J403" s="103"/>
      <c r="K403" s="9"/>
    </row>
    <row r="404" spans="1:11" ht="25.5" x14ac:dyDescent="0.2">
      <c r="A404" s="64"/>
      <c r="B404" s="13" t="s">
        <v>51</v>
      </c>
      <c r="C404" s="38" t="s">
        <v>142</v>
      </c>
      <c r="D404" s="12">
        <v>90</v>
      </c>
      <c r="E404" s="102" t="s">
        <v>19</v>
      </c>
      <c r="F404" s="105"/>
      <c r="G404" s="105"/>
      <c r="H404" s="9">
        <f t="shared" ref="H404:H412" si="206">SUM(F404:G404)*D404</f>
        <v>0</v>
      </c>
      <c r="I404" s="103">
        <f t="shared" ref="I404:I412" si="207">TRUNC(F404*(1+$K$4),2)</f>
        <v>0</v>
      </c>
      <c r="J404" s="103">
        <f t="shared" ref="J404:J412" si="208">TRUNC(G404*(1+$K$4),2)</f>
        <v>0</v>
      </c>
      <c r="K404" s="9">
        <f t="shared" ref="K404:K412" si="209">SUM(I404:J404)*D404</f>
        <v>0</v>
      </c>
    </row>
    <row r="405" spans="1:11" ht="25.5" x14ac:dyDescent="0.2">
      <c r="A405" s="64"/>
      <c r="B405" s="13" t="s">
        <v>52</v>
      </c>
      <c r="C405" s="38" t="s">
        <v>53</v>
      </c>
      <c r="D405" s="101">
        <v>4</v>
      </c>
      <c r="E405" s="66" t="s">
        <v>17</v>
      </c>
      <c r="F405" s="105"/>
      <c r="G405" s="105"/>
      <c r="H405" s="9">
        <f t="shared" si="206"/>
        <v>0</v>
      </c>
      <c r="I405" s="103">
        <f t="shared" si="207"/>
        <v>0</v>
      </c>
      <c r="J405" s="103">
        <f t="shared" si="208"/>
        <v>0</v>
      </c>
      <c r="K405" s="9">
        <f t="shared" si="209"/>
        <v>0</v>
      </c>
    </row>
    <row r="406" spans="1:11" x14ac:dyDescent="0.2">
      <c r="A406" s="64"/>
      <c r="B406" s="13" t="s">
        <v>54</v>
      </c>
      <c r="C406" s="38" t="s">
        <v>144</v>
      </c>
      <c r="D406" s="101">
        <v>1</v>
      </c>
      <c r="E406" s="66" t="s">
        <v>17</v>
      </c>
      <c r="F406" s="105"/>
      <c r="G406" s="105"/>
      <c r="H406" s="9">
        <f t="shared" si="206"/>
        <v>0</v>
      </c>
      <c r="I406" s="103">
        <f t="shared" si="207"/>
        <v>0</v>
      </c>
      <c r="J406" s="103">
        <f t="shared" si="208"/>
        <v>0</v>
      </c>
      <c r="K406" s="9">
        <f t="shared" si="209"/>
        <v>0</v>
      </c>
    </row>
    <row r="407" spans="1:11" x14ac:dyDescent="0.2">
      <c r="A407" s="64"/>
      <c r="B407" s="13" t="s">
        <v>55</v>
      </c>
      <c r="C407" s="38" t="s">
        <v>147</v>
      </c>
      <c r="D407" s="101">
        <v>15</v>
      </c>
      <c r="E407" s="66" t="s">
        <v>18</v>
      </c>
      <c r="F407" s="105"/>
      <c r="G407" s="105"/>
      <c r="H407" s="9">
        <f t="shared" si="206"/>
        <v>0</v>
      </c>
      <c r="I407" s="103">
        <f t="shared" si="207"/>
        <v>0</v>
      </c>
      <c r="J407" s="103">
        <f t="shared" si="208"/>
        <v>0</v>
      </c>
      <c r="K407" s="9">
        <f t="shared" si="209"/>
        <v>0</v>
      </c>
    </row>
    <row r="408" spans="1:11" x14ac:dyDescent="0.2">
      <c r="A408" s="64"/>
      <c r="B408" s="13" t="s">
        <v>56</v>
      </c>
      <c r="C408" s="38" t="s">
        <v>145</v>
      </c>
      <c r="D408" s="101">
        <v>1</v>
      </c>
      <c r="E408" s="66" t="s">
        <v>17</v>
      </c>
      <c r="F408" s="105"/>
      <c r="G408" s="105"/>
      <c r="H408" s="9">
        <f t="shared" si="206"/>
        <v>0</v>
      </c>
      <c r="I408" s="103">
        <f t="shared" si="207"/>
        <v>0</v>
      </c>
      <c r="J408" s="103">
        <f t="shared" si="208"/>
        <v>0</v>
      </c>
      <c r="K408" s="9">
        <f t="shared" si="209"/>
        <v>0</v>
      </c>
    </row>
    <row r="409" spans="1:11" ht="25.5" x14ac:dyDescent="0.2">
      <c r="A409" s="64"/>
      <c r="B409" s="13" t="s">
        <v>57</v>
      </c>
      <c r="C409" s="38" t="s">
        <v>58</v>
      </c>
      <c r="D409" s="101">
        <v>2</v>
      </c>
      <c r="E409" s="66" t="s">
        <v>17</v>
      </c>
      <c r="F409" s="105"/>
      <c r="G409" s="105"/>
      <c r="H409" s="9">
        <f t="shared" si="206"/>
        <v>0</v>
      </c>
      <c r="I409" s="103">
        <f t="shared" si="207"/>
        <v>0</v>
      </c>
      <c r="J409" s="103">
        <f t="shared" si="208"/>
        <v>0</v>
      </c>
      <c r="K409" s="9">
        <f t="shared" si="209"/>
        <v>0</v>
      </c>
    </row>
    <row r="410" spans="1:11" ht="51" x14ac:dyDescent="0.2">
      <c r="A410" s="64"/>
      <c r="B410" s="13" t="s">
        <v>59</v>
      </c>
      <c r="C410" s="14" t="s">
        <v>60</v>
      </c>
      <c r="D410" s="39">
        <v>1</v>
      </c>
      <c r="E410" s="102" t="s">
        <v>17</v>
      </c>
      <c r="F410" s="105"/>
      <c r="G410" s="105"/>
      <c r="H410" s="9">
        <f t="shared" si="206"/>
        <v>0</v>
      </c>
      <c r="I410" s="103">
        <f t="shared" si="207"/>
        <v>0</v>
      </c>
      <c r="J410" s="103">
        <f t="shared" si="208"/>
        <v>0</v>
      </c>
      <c r="K410" s="9">
        <f t="shared" si="209"/>
        <v>0</v>
      </c>
    </row>
    <row r="411" spans="1:11" ht="51" x14ac:dyDescent="0.2">
      <c r="A411" s="64"/>
      <c r="B411" s="13" t="s">
        <v>61</v>
      </c>
      <c r="C411" s="14" t="s">
        <v>62</v>
      </c>
      <c r="D411" s="39">
        <v>4</v>
      </c>
      <c r="E411" s="102" t="s">
        <v>17</v>
      </c>
      <c r="F411" s="105"/>
      <c r="G411" s="105"/>
      <c r="H411" s="9">
        <f t="shared" si="206"/>
        <v>0</v>
      </c>
      <c r="I411" s="103">
        <f t="shared" si="207"/>
        <v>0</v>
      </c>
      <c r="J411" s="103">
        <f t="shared" si="208"/>
        <v>0</v>
      </c>
      <c r="K411" s="9">
        <f t="shared" si="209"/>
        <v>0</v>
      </c>
    </row>
    <row r="412" spans="1:11" x14ac:dyDescent="0.2">
      <c r="A412" s="64"/>
      <c r="B412" s="13" t="s">
        <v>63</v>
      </c>
      <c r="C412" s="38" t="s">
        <v>146</v>
      </c>
      <c r="D412" s="12">
        <v>8</v>
      </c>
      <c r="E412" s="102" t="s">
        <v>17</v>
      </c>
      <c r="F412" s="105"/>
      <c r="G412" s="105"/>
      <c r="H412" s="9">
        <f t="shared" si="206"/>
        <v>0</v>
      </c>
      <c r="I412" s="103">
        <f t="shared" si="207"/>
        <v>0</v>
      </c>
      <c r="J412" s="103">
        <f t="shared" si="208"/>
        <v>0</v>
      </c>
      <c r="K412" s="9">
        <f t="shared" si="209"/>
        <v>0</v>
      </c>
    </row>
    <row r="413" spans="1:11" x14ac:dyDescent="0.2">
      <c r="A413" s="64"/>
      <c r="B413" s="11" t="s">
        <v>64</v>
      </c>
      <c r="C413" s="40" t="s">
        <v>65</v>
      </c>
      <c r="D413" s="12"/>
      <c r="E413" s="102"/>
      <c r="F413" s="103"/>
      <c r="G413" s="103"/>
      <c r="H413" s="77"/>
      <c r="I413" s="65"/>
      <c r="J413" s="103"/>
      <c r="K413" s="9"/>
    </row>
    <row r="414" spans="1:11" x14ac:dyDescent="0.2">
      <c r="A414" s="64"/>
      <c r="B414" s="112" t="s">
        <v>66</v>
      </c>
      <c r="C414" s="38" t="s">
        <v>67</v>
      </c>
      <c r="D414" s="113">
        <v>1</v>
      </c>
      <c r="E414" s="114" t="s">
        <v>17</v>
      </c>
      <c r="F414" s="115"/>
      <c r="G414" s="115"/>
      <c r="H414" s="116">
        <f>SUM(F414:G419)*D414</f>
        <v>0</v>
      </c>
      <c r="I414" s="117">
        <f>TRUNC(F414*(1+$K$4),2)</f>
        <v>0</v>
      </c>
      <c r="J414" s="120">
        <f>TRUNC(G414*(1+$K$4),2)</f>
        <v>0</v>
      </c>
      <c r="K414" s="123">
        <f>SUM(I414:J419)*D414</f>
        <v>0</v>
      </c>
    </row>
    <row r="415" spans="1:11" x14ac:dyDescent="0.2">
      <c r="A415" s="64"/>
      <c r="B415" s="112"/>
      <c r="C415" s="38" t="s">
        <v>68</v>
      </c>
      <c r="D415" s="113"/>
      <c r="E415" s="114"/>
      <c r="F415" s="115"/>
      <c r="G415" s="115"/>
      <c r="H415" s="116"/>
      <c r="I415" s="118"/>
      <c r="J415" s="121"/>
      <c r="K415" s="123"/>
    </row>
    <row r="416" spans="1:11" x14ac:dyDescent="0.2">
      <c r="A416" s="64"/>
      <c r="B416" s="112"/>
      <c r="C416" s="38" t="s">
        <v>69</v>
      </c>
      <c r="D416" s="113"/>
      <c r="E416" s="114"/>
      <c r="F416" s="115"/>
      <c r="G416" s="115"/>
      <c r="H416" s="116"/>
      <c r="I416" s="118"/>
      <c r="J416" s="121"/>
      <c r="K416" s="123"/>
    </row>
    <row r="417" spans="1:11" x14ac:dyDescent="0.2">
      <c r="A417" s="64"/>
      <c r="B417" s="112"/>
      <c r="C417" s="38" t="s">
        <v>70</v>
      </c>
      <c r="D417" s="113"/>
      <c r="E417" s="114"/>
      <c r="F417" s="115"/>
      <c r="G417" s="115"/>
      <c r="H417" s="116"/>
      <c r="I417" s="118"/>
      <c r="J417" s="121"/>
      <c r="K417" s="123"/>
    </row>
    <row r="418" spans="1:11" x14ac:dyDescent="0.2">
      <c r="A418" s="64"/>
      <c r="B418" s="112"/>
      <c r="C418" s="38" t="s">
        <v>71</v>
      </c>
      <c r="D418" s="113"/>
      <c r="E418" s="114"/>
      <c r="F418" s="115"/>
      <c r="G418" s="115"/>
      <c r="H418" s="116"/>
      <c r="I418" s="118"/>
      <c r="J418" s="121"/>
      <c r="K418" s="123"/>
    </row>
    <row r="419" spans="1:11" ht="25.5" x14ac:dyDescent="0.2">
      <c r="A419" s="64"/>
      <c r="B419" s="112"/>
      <c r="C419" s="38" t="s">
        <v>72</v>
      </c>
      <c r="D419" s="113"/>
      <c r="E419" s="114"/>
      <c r="F419" s="115"/>
      <c r="G419" s="115"/>
      <c r="H419" s="116"/>
      <c r="I419" s="119"/>
      <c r="J419" s="122"/>
      <c r="K419" s="123"/>
    </row>
    <row r="420" spans="1:11" x14ac:dyDescent="0.2">
      <c r="A420" s="64"/>
      <c r="B420" s="100" t="s">
        <v>73</v>
      </c>
      <c r="C420" s="14" t="s">
        <v>74</v>
      </c>
      <c r="D420" s="101">
        <v>1</v>
      </c>
      <c r="E420" s="102" t="s">
        <v>17</v>
      </c>
      <c r="F420" s="105"/>
      <c r="G420" s="105"/>
      <c r="H420" s="9">
        <f t="shared" ref="H420:H426" si="210">SUM(F420:G420)*D420</f>
        <v>0</v>
      </c>
      <c r="I420" s="103">
        <f t="shared" ref="I420:I426" si="211">TRUNC(F420*(1+$K$4),2)</f>
        <v>0</v>
      </c>
      <c r="J420" s="103">
        <f t="shared" ref="J420:J426" si="212">TRUNC(G420*(1+$K$4),2)</f>
        <v>0</v>
      </c>
      <c r="K420" s="9">
        <f t="shared" ref="K420:K426" si="213">SUM(I420:J420)*D420</f>
        <v>0</v>
      </c>
    </row>
    <row r="421" spans="1:11" x14ac:dyDescent="0.2">
      <c r="A421" s="64"/>
      <c r="B421" s="100" t="s">
        <v>75</v>
      </c>
      <c r="C421" s="14" t="s">
        <v>76</v>
      </c>
      <c r="D421" s="101">
        <v>1</v>
      </c>
      <c r="E421" s="102" t="s">
        <v>17</v>
      </c>
      <c r="F421" s="105"/>
      <c r="G421" s="105"/>
      <c r="H421" s="9">
        <f t="shared" si="210"/>
        <v>0</v>
      </c>
      <c r="I421" s="103">
        <f t="shared" si="211"/>
        <v>0</v>
      </c>
      <c r="J421" s="103">
        <f t="shared" si="212"/>
        <v>0</v>
      </c>
      <c r="K421" s="9">
        <f t="shared" si="213"/>
        <v>0</v>
      </c>
    </row>
    <row r="422" spans="1:11" ht="25.5" x14ac:dyDescent="0.2">
      <c r="A422" s="64"/>
      <c r="B422" s="100" t="s">
        <v>77</v>
      </c>
      <c r="C422" s="14" t="s">
        <v>78</v>
      </c>
      <c r="D422" s="101">
        <v>1</v>
      </c>
      <c r="E422" s="102" t="s">
        <v>17</v>
      </c>
      <c r="F422" s="105"/>
      <c r="G422" s="105"/>
      <c r="H422" s="9">
        <f t="shared" si="210"/>
        <v>0</v>
      </c>
      <c r="I422" s="103">
        <f t="shared" si="211"/>
        <v>0</v>
      </c>
      <c r="J422" s="103">
        <f t="shared" si="212"/>
        <v>0</v>
      </c>
      <c r="K422" s="9">
        <f t="shared" si="213"/>
        <v>0</v>
      </c>
    </row>
    <row r="423" spans="1:11" ht="25.5" x14ac:dyDescent="0.2">
      <c r="A423" s="64"/>
      <c r="B423" s="100" t="s">
        <v>79</v>
      </c>
      <c r="C423" s="38" t="s">
        <v>142</v>
      </c>
      <c r="D423" s="12">
        <v>90</v>
      </c>
      <c r="E423" s="102" t="s">
        <v>19</v>
      </c>
      <c r="F423" s="105"/>
      <c r="G423" s="105"/>
      <c r="H423" s="9">
        <f t="shared" si="210"/>
        <v>0</v>
      </c>
      <c r="I423" s="103">
        <f t="shared" si="211"/>
        <v>0</v>
      </c>
      <c r="J423" s="103">
        <f t="shared" si="212"/>
        <v>0</v>
      </c>
      <c r="K423" s="9">
        <f t="shared" si="213"/>
        <v>0</v>
      </c>
    </row>
    <row r="424" spans="1:11" ht="25.5" x14ac:dyDescent="0.2">
      <c r="A424" s="64"/>
      <c r="B424" s="100" t="s">
        <v>80</v>
      </c>
      <c r="C424" s="38" t="s">
        <v>143</v>
      </c>
      <c r="D424" s="12">
        <v>5</v>
      </c>
      <c r="E424" s="102" t="s">
        <v>19</v>
      </c>
      <c r="F424" s="105"/>
      <c r="G424" s="105"/>
      <c r="H424" s="9">
        <f t="shared" si="210"/>
        <v>0</v>
      </c>
      <c r="I424" s="103">
        <f t="shared" si="211"/>
        <v>0</v>
      </c>
      <c r="J424" s="103">
        <f t="shared" si="212"/>
        <v>0</v>
      </c>
      <c r="K424" s="9">
        <f t="shared" si="213"/>
        <v>0</v>
      </c>
    </row>
    <row r="425" spans="1:11" ht="25.5" x14ac:dyDescent="0.2">
      <c r="A425" s="64"/>
      <c r="B425" s="100" t="s">
        <v>81</v>
      </c>
      <c r="C425" s="38" t="s">
        <v>82</v>
      </c>
      <c r="D425" s="12">
        <v>12</v>
      </c>
      <c r="E425" s="102" t="s">
        <v>18</v>
      </c>
      <c r="F425" s="105"/>
      <c r="G425" s="105"/>
      <c r="H425" s="9">
        <f t="shared" si="210"/>
        <v>0</v>
      </c>
      <c r="I425" s="103">
        <f t="shared" si="211"/>
        <v>0</v>
      </c>
      <c r="J425" s="103">
        <f t="shared" si="212"/>
        <v>0</v>
      </c>
      <c r="K425" s="9">
        <f t="shared" si="213"/>
        <v>0</v>
      </c>
    </row>
    <row r="426" spans="1:11" x14ac:dyDescent="0.2">
      <c r="A426" s="81"/>
      <c r="B426" s="82" t="s">
        <v>83</v>
      </c>
      <c r="C426" s="83" t="s">
        <v>146</v>
      </c>
      <c r="D426" s="84">
        <v>5</v>
      </c>
      <c r="E426" s="85" t="s">
        <v>17</v>
      </c>
      <c r="F426" s="106"/>
      <c r="G426" s="106"/>
      <c r="H426" s="86">
        <f t="shared" si="210"/>
        <v>0</v>
      </c>
      <c r="I426" s="103">
        <f t="shared" si="211"/>
        <v>0</v>
      </c>
      <c r="J426" s="103">
        <f t="shared" si="212"/>
        <v>0</v>
      </c>
      <c r="K426" s="86">
        <f t="shared" si="213"/>
        <v>0</v>
      </c>
    </row>
    <row r="427" spans="1:11" x14ac:dyDescent="0.2">
      <c r="A427" s="74"/>
      <c r="B427" s="111" t="s">
        <v>158</v>
      </c>
      <c r="C427" s="111"/>
      <c r="D427" s="111"/>
      <c r="E427" s="111"/>
      <c r="F427" s="75">
        <f>SUMPRODUCT(D389:D426,F389:F426)</f>
        <v>0</v>
      </c>
      <c r="G427" s="75">
        <f>SUMPRODUCT(D389:D426,G389:G426)</f>
        <v>0</v>
      </c>
      <c r="H427" s="76">
        <f>SUM(H389:H426)</f>
        <v>0</v>
      </c>
      <c r="I427" s="75">
        <f>SUMPRODUCT(D389:D426,I389:I426)</f>
        <v>0</v>
      </c>
      <c r="J427" s="75">
        <f>SUMPRODUCT(D389:D426,J389:J426)</f>
        <v>0</v>
      </c>
      <c r="K427" s="76">
        <f>SUM(K389:K426)</f>
        <v>0</v>
      </c>
    </row>
    <row r="428" spans="1:11" x14ac:dyDescent="0.2">
      <c r="A428" s="87"/>
      <c r="B428" s="92" t="s">
        <v>124</v>
      </c>
      <c r="C428" s="44" t="s">
        <v>125</v>
      </c>
      <c r="D428" s="95"/>
      <c r="E428" s="96"/>
      <c r="F428" s="89"/>
      <c r="G428" s="89"/>
      <c r="H428" s="90"/>
      <c r="I428" s="91"/>
      <c r="J428" s="89"/>
      <c r="K428" s="90"/>
    </row>
    <row r="429" spans="1:11" x14ac:dyDescent="0.2">
      <c r="A429" s="64"/>
      <c r="B429" s="22" t="s">
        <v>7</v>
      </c>
      <c r="C429" s="41" t="s">
        <v>29</v>
      </c>
      <c r="D429" s="23"/>
      <c r="E429" s="24"/>
      <c r="F429" s="103"/>
      <c r="G429" s="103"/>
      <c r="H429" s="9"/>
      <c r="I429" s="65"/>
      <c r="J429" s="103"/>
      <c r="K429" s="9"/>
    </row>
    <row r="430" spans="1:11" x14ac:dyDescent="0.2">
      <c r="A430" s="64"/>
      <c r="B430" s="25" t="s">
        <v>30</v>
      </c>
      <c r="C430" s="40" t="s">
        <v>31</v>
      </c>
      <c r="D430" s="26"/>
      <c r="E430" s="27"/>
      <c r="F430" s="103"/>
      <c r="G430" s="103"/>
      <c r="H430" s="9"/>
      <c r="I430" s="65"/>
      <c r="J430" s="103"/>
      <c r="K430" s="9"/>
    </row>
    <row r="431" spans="1:11" x14ac:dyDescent="0.2">
      <c r="A431" s="64"/>
      <c r="B431" s="28" t="s">
        <v>32</v>
      </c>
      <c r="C431" s="97" t="s">
        <v>176</v>
      </c>
      <c r="D431" s="23">
        <v>1</v>
      </c>
      <c r="E431" s="24" t="s">
        <v>17</v>
      </c>
      <c r="F431" s="103" t="s">
        <v>141</v>
      </c>
      <c r="G431" s="105"/>
      <c r="H431" s="9">
        <f t="shared" ref="H431:H433" si="214">SUM(F431:G431)*D431</f>
        <v>0</v>
      </c>
      <c r="I431" s="65" t="s">
        <v>141</v>
      </c>
      <c r="J431" s="103">
        <f t="shared" ref="J431:J433" si="215">TRUNC(G431*(1+$K$4),2)</f>
        <v>0</v>
      </c>
      <c r="K431" s="9">
        <f t="shared" ref="K431" si="216">SUM(I431:J431)*D431</f>
        <v>0</v>
      </c>
    </row>
    <row r="432" spans="1:11" x14ac:dyDescent="0.2">
      <c r="A432" s="64"/>
      <c r="B432" s="28" t="s">
        <v>33</v>
      </c>
      <c r="C432" s="98" t="s">
        <v>206</v>
      </c>
      <c r="D432" s="26">
        <v>4</v>
      </c>
      <c r="E432" s="27" t="s">
        <v>17</v>
      </c>
      <c r="F432" s="103" t="s">
        <v>141</v>
      </c>
      <c r="G432" s="105"/>
      <c r="H432" s="9">
        <f t="shared" si="214"/>
        <v>0</v>
      </c>
      <c r="I432" s="65" t="s">
        <v>141</v>
      </c>
      <c r="J432" s="103">
        <f t="shared" si="215"/>
        <v>0</v>
      </c>
      <c r="K432" s="9">
        <f t="shared" ref="K432:K433" si="217">SUM(I432:J432)*D432</f>
        <v>0</v>
      </c>
    </row>
    <row r="433" spans="1:11" x14ac:dyDescent="0.2">
      <c r="A433" s="64"/>
      <c r="B433" s="28" t="s">
        <v>34</v>
      </c>
      <c r="C433" s="98" t="s">
        <v>207</v>
      </c>
      <c r="D433" s="26">
        <v>2</v>
      </c>
      <c r="E433" s="27" t="s">
        <v>17</v>
      </c>
      <c r="F433" s="103" t="s">
        <v>141</v>
      </c>
      <c r="G433" s="105"/>
      <c r="H433" s="9">
        <f t="shared" si="214"/>
        <v>0</v>
      </c>
      <c r="I433" s="65" t="s">
        <v>141</v>
      </c>
      <c r="J433" s="103">
        <f t="shared" si="215"/>
        <v>0</v>
      </c>
      <c r="K433" s="9">
        <f t="shared" si="217"/>
        <v>0</v>
      </c>
    </row>
    <row r="434" spans="1:11" x14ac:dyDescent="0.2">
      <c r="A434" s="64"/>
      <c r="B434" s="25" t="s">
        <v>35</v>
      </c>
      <c r="C434" s="38" t="s">
        <v>36</v>
      </c>
      <c r="D434" s="26"/>
      <c r="E434" s="27"/>
      <c r="F434" s="103"/>
      <c r="G434" s="103"/>
      <c r="H434" s="77"/>
      <c r="I434" s="65"/>
      <c r="J434" s="103"/>
      <c r="K434" s="9"/>
    </row>
    <row r="435" spans="1:11" x14ac:dyDescent="0.2">
      <c r="A435" s="64"/>
      <c r="B435" s="25" t="s">
        <v>37</v>
      </c>
      <c r="C435" s="97" t="s">
        <v>208</v>
      </c>
      <c r="D435" s="23">
        <v>1</v>
      </c>
      <c r="E435" s="24" t="s">
        <v>20</v>
      </c>
      <c r="F435" s="105"/>
      <c r="G435" s="105"/>
      <c r="H435" s="9">
        <f t="shared" ref="H435" si="218">SUM(F435:G435)*D435</f>
        <v>0</v>
      </c>
      <c r="I435" s="103">
        <f t="shared" ref="I435" si="219">TRUNC(F435*(1+$K$4),2)</f>
        <v>0</v>
      </c>
      <c r="J435" s="103">
        <f t="shared" ref="J435" si="220">TRUNC(G435*(1+$K$4),2)</f>
        <v>0</v>
      </c>
      <c r="K435" s="9">
        <f t="shared" ref="K435" si="221">SUM(I435:J435)*D435</f>
        <v>0</v>
      </c>
    </row>
    <row r="436" spans="1:11" ht="25.5" x14ac:dyDescent="0.2">
      <c r="A436" s="64"/>
      <c r="B436" s="22" t="s">
        <v>41</v>
      </c>
      <c r="C436" s="41" t="s">
        <v>96</v>
      </c>
      <c r="D436" s="23"/>
      <c r="E436" s="24"/>
      <c r="F436" s="103"/>
      <c r="G436" s="103"/>
      <c r="H436" s="77"/>
      <c r="I436" s="65"/>
      <c r="J436" s="103"/>
      <c r="K436" s="9"/>
    </row>
    <row r="437" spans="1:11" x14ac:dyDescent="0.2">
      <c r="A437" s="64"/>
      <c r="B437" s="33" t="s">
        <v>43</v>
      </c>
      <c r="C437" s="38" t="s">
        <v>91</v>
      </c>
      <c r="D437" s="26">
        <v>1</v>
      </c>
      <c r="E437" s="27" t="s">
        <v>17</v>
      </c>
      <c r="F437" s="105"/>
      <c r="G437" s="105"/>
      <c r="H437" s="9">
        <f t="shared" ref="H437:H439" si="222">SUM(F437:G437)*D437</f>
        <v>0</v>
      </c>
      <c r="I437" s="103">
        <f t="shared" ref="I437:I439" si="223">TRUNC(F437*(1+$K$4),2)</f>
        <v>0</v>
      </c>
      <c r="J437" s="103">
        <f t="shared" ref="J437:J439" si="224">TRUNC(G437*(1+$K$4),2)</f>
        <v>0</v>
      </c>
      <c r="K437" s="9">
        <f t="shared" ref="K437:K439" si="225">SUM(I437:J437)*D437</f>
        <v>0</v>
      </c>
    </row>
    <row r="438" spans="1:11" ht="25.5" x14ac:dyDescent="0.2">
      <c r="A438" s="64"/>
      <c r="B438" s="33" t="s">
        <v>45</v>
      </c>
      <c r="C438" s="42" t="s">
        <v>108</v>
      </c>
      <c r="D438" s="26">
        <v>1</v>
      </c>
      <c r="E438" s="27" t="s">
        <v>17</v>
      </c>
      <c r="F438" s="105"/>
      <c r="G438" s="105"/>
      <c r="H438" s="9">
        <f t="shared" si="222"/>
        <v>0</v>
      </c>
      <c r="I438" s="103">
        <f t="shared" si="223"/>
        <v>0</v>
      </c>
      <c r="J438" s="103">
        <f t="shared" si="224"/>
        <v>0</v>
      </c>
      <c r="K438" s="9">
        <f t="shared" si="225"/>
        <v>0</v>
      </c>
    </row>
    <row r="439" spans="1:11" x14ac:dyDescent="0.2">
      <c r="A439" s="64"/>
      <c r="B439" s="25" t="s">
        <v>47</v>
      </c>
      <c r="C439" s="14" t="s">
        <v>48</v>
      </c>
      <c r="D439" s="23">
        <v>1</v>
      </c>
      <c r="E439" s="24" t="s">
        <v>17</v>
      </c>
      <c r="F439" s="105"/>
      <c r="G439" s="105"/>
      <c r="H439" s="9">
        <f t="shared" si="222"/>
        <v>0</v>
      </c>
      <c r="I439" s="103">
        <f t="shared" si="223"/>
        <v>0</v>
      </c>
      <c r="J439" s="103">
        <f t="shared" si="224"/>
        <v>0</v>
      </c>
      <c r="K439" s="9">
        <f t="shared" si="225"/>
        <v>0</v>
      </c>
    </row>
    <row r="440" spans="1:11" x14ac:dyDescent="0.2">
      <c r="A440" s="64"/>
      <c r="B440" s="29" t="s">
        <v>49</v>
      </c>
      <c r="C440" s="40" t="s">
        <v>114</v>
      </c>
      <c r="D440" s="30"/>
      <c r="E440" s="31"/>
      <c r="F440" s="103"/>
      <c r="G440" s="103"/>
      <c r="H440" s="77"/>
      <c r="I440" s="65"/>
      <c r="J440" s="103"/>
      <c r="K440" s="9"/>
    </row>
    <row r="441" spans="1:11" ht="25.5" x14ac:dyDescent="0.2">
      <c r="A441" s="64"/>
      <c r="B441" s="13" t="s">
        <v>51</v>
      </c>
      <c r="C441" s="38" t="s">
        <v>142</v>
      </c>
      <c r="D441" s="12">
        <v>90</v>
      </c>
      <c r="E441" s="102" t="s">
        <v>19</v>
      </c>
      <c r="F441" s="105"/>
      <c r="G441" s="105"/>
      <c r="H441" s="9">
        <f t="shared" ref="H441:H449" si="226">SUM(F441:G441)*D441</f>
        <v>0</v>
      </c>
      <c r="I441" s="103">
        <f t="shared" ref="I441:I449" si="227">TRUNC(F441*(1+$K$4),2)</f>
        <v>0</v>
      </c>
      <c r="J441" s="103">
        <f t="shared" ref="J441:J449" si="228">TRUNC(G441*(1+$K$4),2)</f>
        <v>0</v>
      </c>
      <c r="K441" s="9">
        <f t="shared" ref="K441:K449" si="229">SUM(I441:J441)*D441</f>
        <v>0</v>
      </c>
    </row>
    <row r="442" spans="1:11" ht="25.5" x14ac:dyDescent="0.2">
      <c r="A442" s="64"/>
      <c r="B442" s="13" t="s">
        <v>52</v>
      </c>
      <c r="C442" s="38" t="s">
        <v>53</v>
      </c>
      <c r="D442" s="101">
        <v>4</v>
      </c>
      <c r="E442" s="66" t="s">
        <v>17</v>
      </c>
      <c r="F442" s="105"/>
      <c r="G442" s="105"/>
      <c r="H442" s="9">
        <f t="shared" si="226"/>
        <v>0</v>
      </c>
      <c r="I442" s="103">
        <f t="shared" si="227"/>
        <v>0</v>
      </c>
      <c r="J442" s="103">
        <f t="shared" si="228"/>
        <v>0</v>
      </c>
      <c r="K442" s="9">
        <f t="shared" si="229"/>
        <v>0</v>
      </c>
    </row>
    <row r="443" spans="1:11" x14ac:dyDescent="0.2">
      <c r="A443" s="64"/>
      <c r="B443" s="13" t="s">
        <v>54</v>
      </c>
      <c r="C443" s="38" t="s">
        <v>144</v>
      </c>
      <c r="D443" s="101">
        <v>1</v>
      </c>
      <c r="E443" s="66" t="s">
        <v>17</v>
      </c>
      <c r="F443" s="105"/>
      <c r="G443" s="105"/>
      <c r="H443" s="9">
        <f t="shared" si="226"/>
        <v>0</v>
      </c>
      <c r="I443" s="103">
        <f t="shared" si="227"/>
        <v>0</v>
      </c>
      <c r="J443" s="103">
        <f t="shared" si="228"/>
        <v>0</v>
      </c>
      <c r="K443" s="9">
        <f t="shared" si="229"/>
        <v>0</v>
      </c>
    </row>
    <row r="444" spans="1:11" x14ac:dyDescent="0.2">
      <c r="A444" s="64"/>
      <c r="B444" s="13" t="s">
        <v>55</v>
      </c>
      <c r="C444" s="38" t="s">
        <v>147</v>
      </c>
      <c r="D444" s="101">
        <v>15</v>
      </c>
      <c r="E444" s="66" t="s">
        <v>18</v>
      </c>
      <c r="F444" s="105"/>
      <c r="G444" s="105"/>
      <c r="H444" s="9">
        <f t="shared" si="226"/>
        <v>0</v>
      </c>
      <c r="I444" s="103">
        <f t="shared" si="227"/>
        <v>0</v>
      </c>
      <c r="J444" s="103">
        <f t="shared" si="228"/>
        <v>0</v>
      </c>
      <c r="K444" s="9">
        <f t="shared" si="229"/>
        <v>0</v>
      </c>
    </row>
    <row r="445" spans="1:11" x14ac:dyDescent="0.2">
      <c r="A445" s="64"/>
      <c r="B445" s="13" t="s">
        <v>56</v>
      </c>
      <c r="C445" s="38" t="s">
        <v>145</v>
      </c>
      <c r="D445" s="101">
        <v>1</v>
      </c>
      <c r="E445" s="66" t="s">
        <v>17</v>
      </c>
      <c r="F445" s="105"/>
      <c r="G445" s="105"/>
      <c r="H445" s="9">
        <f t="shared" si="226"/>
        <v>0</v>
      </c>
      <c r="I445" s="103">
        <f t="shared" si="227"/>
        <v>0</v>
      </c>
      <c r="J445" s="103">
        <f t="shared" si="228"/>
        <v>0</v>
      </c>
      <c r="K445" s="9">
        <f t="shared" si="229"/>
        <v>0</v>
      </c>
    </row>
    <row r="446" spans="1:11" ht="25.5" x14ac:dyDescent="0.2">
      <c r="A446" s="64"/>
      <c r="B446" s="13" t="s">
        <v>57</v>
      </c>
      <c r="C446" s="38" t="s">
        <v>58</v>
      </c>
      <c r="D446" s="101">
        <v>2</v>
      </c>
      <c r="E446" s="66" t="s">
        <v>17</v>
      </c>
      <c r="F446" s="105"/>
      <c r="G446" s="105"/>
      <c r="H446" s="9">
        <f t="shared" si="226"/>
        <v>0</v>
      </c>
      <c r="I446" s="103">
        <f t="shared" si="227"/>
        <v>0</v>
      </c>
      <c r="J446" s="103">
        <f t="shared" si="228"/>
        <v>0</v>
      </c>
      <c r="K446" s="9">
        <f t="shared" si="229"/>
        <v>0</v>
      </c>
    </row>
    <row r="447" spans="1:11" ht="51" x14ac:dyDescent="0.2">
      <c r="A447" s="64"/>
      <c r="B447" s="13" t="s">
        <v>59</v>
      </c>
      <c r="C447" s="14" t="s">
        <v>60</v>
      </c>
      <c r="D447" s="39">
        <v>1</v>
      </c>
      <c r="E447" s="102" t="s">
        <v>17</v>
      </c>
      <c r="F447" s="105"/>
      <c r="G447" s="105"/>
      <c r="H447" s="9">
        <f t="shared" si="226"/>
        <v>0</v>
      </c>
      <c r="I447" s="103">
        <f t="shared" si="227"/>
        <v>0</v>
      </c>
      <c r="J447" s="103">
        <f t="shared" si="228"/>
        <v>0</v>
      </c>
      <c r="K447" s="9">
        <f t="shared" si="229"/>
        <v>0</v>
      </c>
    </row>
    <row r="448" spans="1:11" ht="51" x14ac:dyDescent="0.2">
      <c r="A448" s="64"/>
      <c r="B448" s="13" t="s">
        <v>61</v>
      </c>
      <c r="C448" s="14" t="s">
        <v>62</v>
      </c>
      <c r="D448" s="39">
        <v>4</v>
      </c>
      <c r="E448" s="102" t="s">
        <v>17</v>
      </c>
      <c r="F448" s="105"/>
      <c r="G448" s="105"/>
      <c r="H448" s="9">
        <f t="shared" si="226"/>
        <v>0</v>
      </c>
      <c r="I448" s="103">
        <f t="shared" si="227"/>
        <v>0</v>
      </c>
      <c r="J448" s="103">
        <f t="shared" si="228"/>
        <v>0</v>
      </c>
      <c r="K448" s="9">
        <f t="shared" si="229"/>
        <v>0</v>
      </c>
    </row>
    <row r="449" spans="1:11" x14ac:dyDescent="0.2">
      <c r="A449" s="64"/>
      <c r="B449" s="13" t="s">
        <v>63</v>
      </c>
      <c r="C449" s="38" t="s">
        <v>146</v>
      </c>
      <c r="D449" s="12">
        <v>8</v>
      </c>
      <c r="E449" s="102" t="s">
        <v>17</v>
      </c>
      <c r="F449" s="105"/>
      <c r="G449" s="105"/>
      <c r="H449" s="9">
        <f t="shared" si="226"/>
        <v>0</v>
      </c>
      <c r="I449" s="103">
        <f t="shared" si="227"/>
        <v>0</v>
      </c>
      <c r="J449" s="103">
        <f t="shared" si="228"/>
        <v>0</v>
      </c>
      <c r="K449" s="9">
        <f t="shared" si="229"/>
        <v>0</v>
      </c>
    </row>
    <row r="450" spans="1:11" x14ac:dyDescent="0.2">
      <c r="A450" s="64"/>
      <c r="B450" s="11" t="s">
        <v>64</v>
      </c>
      <c r="C450" s="40" t="s">
        <v>65</v>
      </c>
      <c r="D450" s="12"/>
      <c r="E450" s="102"/>
      <c r="F450" s="103"/>
      <c r="G450" s="103"/>
      <c r="H450" s="77"/>
      <c r="I450" s="65"/>
      <c r="J450" s="103"/>
      <c r="K450" s="9"/>
    </row>
    <row r="451" spans="1:11" x14ac:dyDescent="0.2">
      <c r="A451" s="64"/>
      <c r="B451" s="112" t="s">
        <v>66</v>
      </c>
      <c r="C451" s="38" t="s">
        <v>67</v>
      </c>
      <c r="D451" s="113">
        <v>1</v>
      </c>
      <c r="E451" s="114" t="s">
        <v>17</v>
      </c>
      <c r="F451" s="115"/>
      <c r="G451" s="115"/>
      <c r="H451" s="116">
        <f>SUM(F451:G456)*D451</f>
        <v>0</v>
      </c>
      <c r="I451" s="117">
        <f>TRUNC(F451*(1+$K$4),2)</f>
        <v>0</v>
      </c>
      <c r="J451" s="120">
        <f>TRUNC(G451*(1+$K$4),2)</f>
        <v>0</v>
      </c>
      <c r="K451" s="123">
        <f>SUM(I451:J456)*D451</f>
        <v>0</v>
      </c>
    </row>
    <row r="452" spans="1:11" x14ac:dyDescent="0.2">
      <c r="A452" s="64"/>
      <c r="B452" s="112"/>
      <c r="C452" s="38" t="s">
        <v>68</v>
      </c>
      <c r="D452" s="113"/>
      <c r="E452" s="114"/>
      <c r="F452" s="115"/>
      <c r="G452" s="115"/>
      <c r="H452" s="116"/>
      <c r="I452" s="118"/>
      <c r="J452" s="121"/>
      <c r="K452" s="123"/>
    </row>
    <row r="453" spans="1:11" x14ac:dyDescent="0.2">
      <c r="A453" s="64"/>
      <c r="B453" s="112"/>
      <c r="C453" s="38" t="s">
        <v>69</v>
      </c>
      <c r="D453" s="113"/>
      <c r="E453" s="114"/>
      <c r="F453" s="115"/>
      <c r="G453" s="115"/>
      <c r="H453" s="116"/>
      <c r="I453" s="118"/>
      <c r="J453" s="121"/>
      <c r="K453" s="123"/>
    </row>
    <row r="454" spans="1:11" x14ac:dyDescent="0.2">
      <c r="A454" s="64"/>
      <c r="B454" s="112"/>
      <c r="C454" s="38" t="s">
        <v>70</v>
      </c>
      <c r="D454" s="113"/>
      <c r="E454" s="114"/>
      <c r="F454" s="115"/>
      <c r="G454" s="115"/>
      <c r="H454" s="116"/>
      <c r="I454" s="118"/>
      <c r="J454" s="121"/>
      <c r="K454" s="123"/>
    </row>
    <row r="455" spans="1:11" x14ac:dyDescent="0.2">
      <c r="A455" s="64"/>
      <c r="B455" s="112"/>
      <c r="C455" s="38" t="s">
        <v>71</v>
      </c>
      <c r="D455" s="113"/>
      <c r="E455" s="114"/>
      <c r="F455" s="115"/>
      <c r="G455" s="115"/>
      <c r="H455" s="116"/>
      <c r="I455" s="118"/>
      <c r="J455" s="121"/>
      <c r="K455" s="123"/>
    </row>
    <row r="456" spans="1:11" ht="25.5" x14ac:dyDescent="0.2">
      <c r="A456" s="64"/>
      <c r="B456" s="112"/>
      <c r="C456" s="38" t="s">
        <v>72</v>
      </c>
      <c r="D456" s="113"/>
      <c r="E456" s="114"/>
      <c r="F456" s="115"/>
      <c r="G456" s="115"/>
      <c r="H456" s="116"/>
      <c r="I456" s="119"/>
      <c r="J456" s="122"/>
      <c r="K456" s="123"/>
    </row>
    <row r="457" spans="1:11" x14ac:dyDescent="0.2">
      <c r="A457" s="64"/>
      <c r="B457" s="100" t="s">
        <v>73</v>
      </c>
      <c r="C457" s="14" t="s">
        <v>74</v>
      </c>
      <c r="D457" s="101">
        <v>1</v>
      </c>
      <c r="E457" s="102" t="s">
        <v>17</v>
      </c>
      <c r="F457" s="105"/>
      <c r="G457" s="105"/>
      <c r="H457" s="9">
        <f t="shared" ref="H457:H463" si="230">SUM(F457:G457)*D457</f>
        <v>0</v>
      </c>
      <c r="I457" s="103">
        <f t="shared" ref="I457:I463" si="231">TRUNC(F457*(1+$K$4),2)</f>
        <v>0</v>
      </c>
      <c r="J457" s="103">
        <f t="shared" ref="J457:J463" si="232">TRUNC(G457*(1+$K$4),2)</f>
        <v>0</v>
      </c>
      <c r="K457" s="9">
        <f t="shared" ref="K457:K463" si="233">SUM(I457:J457)*D457</f>
        <v>0</v>
      </c>
    </row>
    <row r="458" spans="1:11" x14ac:dyDescent="0.2">
      <c r="A458" s="64"/>
      <c r="B458" s="100" t="s">
        <v>75</v>
      </c>
      <c r="C458" s="14" t="s">
        <v>76</v>
      </c>
      <c r="D458" s="101">
        <v>1</v>
      </c>
      <c r="E458" s="102" t="s">
        <v>17</v>
      </c>
      <c r="F458" s="105"/>
      <c r="G458" s="105"/>
      <c r="H458" s="9">
        <f t="shared" si="230"/>
        <v>0</v>
      </c>
      <c r="I458" s="103">
        <f t="shared" si="231"/>
        <v>0</v>
      </c>
      <c r="J458" s="103">
        <f t="shared" si="232"/>
        <v>0</v>
      </c>
      <c r="K458" s="9">
        <f t="shared" si="233"/>
        <v>0</v>
      </c>
    </row>
    <row r="459" spans="1:11" ht="25.5" x14ac:dyDescent="0.2">
      <c r="A459" s="64"/>
      <c r="B459" s="100" t="s">
        <v>77</v>
      </c>
      <c r="C459" s="14" t="s">
        <v>78</v>
      </c>
      <c r="D459" s="101">
        <v>1</v>
      </c>
      <c r="E459" s="102" t="s">
        <v>17</v>
      </c>
      <c r="F459" s="105"/>
      <c r="G459" s="105"/>
      <c r="H459" s="9">
        <f t="shared" si="230"/>
        <v>0</v>
      </c>
      <c r="I459" s="103">
        <f t="shared" si="231"/>
        <v>0</v>
      </c>
      <c r="J459" s="103">
        <f t="shared" si="232"/>
        <v>0</v>
      </c>
      <c r="K459" s="9">
        <f t="shared" si="233"/>
        <v>0</v>
      </c>
    </row>
    <row r="460" spans="1:11" ht="25.5" x14ac:dyDescent="0.2">
      <c r="A460" s="64"/>
      <c r="B460" s="100" t="s">
        <v>79</v>
      </c>
      <c r="C460" s="38" t="s">
        <v>142</v>
      </c>
      <c r="D460" s="12">
        <v>90</v>
      </c>
      <c r="E460" s="102" t="s">
        <v>19</v>
      </c>
      <c r="F460" s="105"/>
      <c r="G460" s="105"/>
      <c r="H460" s="9">
        <f t="shared" si="230"/>
        <v>0</v>
      </c>
      <c r="I460" s="103">
        <f t="shared" si="231"/>
        <v>0</v>
      </c>
      <c r="J460" s="103">
        <f t="shared" si="232"/>
        <v>0</v>
      </c>
      <c r="K460" s="9">
        <f t="shared" si="233"/>
        <v>0</v>
      </c>
    </row>
    <row r="461" spans="1:11" ht="25.5" x14ac:dyDescent="0.2">
      <c r="A461" s="64"/>
      <c r="B461" s="100" t="s">
        <v>80</v>
      </c>
      <c r="C461" s="38" t="s">
        <v>143</v>
      </c>
      <c r="D461" s="12">
        <v>5</v>
      </c>
      <c r="E461" s="102" t="s">
        <v>19</v>
      </c>
      <c r="F461" s="105"/>
      <c r="G461" s="105"/>
      <c r="H461" s="9">
        <f t="shared" si="230"/>
        <v>0</v>
      </c>
      <c r="I461" s="103">
        <f t="shared" si="231"/>
        <v>0</v>
      </c>
      <c r="J461" s="103">
        <f t="shared" si="232"/>
        <v>0</v>
      </c>
      <c r="K461" s="9">
        <f t="shared" si="233"/>
        <v>0</v>
      </c>
    </row>
    <row r="462" spans="1:11" ht="25.5" x14ac:dyDescent="0.2">
      <c r="A462" s="64"/>
      <c r="B462" s="100" t="s">
        <v>81</v>
      </c>
      <c r="C462" s="38" t="s">
        <v>82</v>
      </c>
      <c r="D462" s="12">
        <v>12</v>
      </c>
      <c r="E462" s="102" t="s">
        <v>18</v>
      </c>
      <c r="F462" s="105"/>
      <c r="G462" s="105"/>
      <c r="H462" s="9">
        <f t="shared" si="230"/>
        <v>0</v>
      </c>
      <c r="I462" s="103">
        <f t="shared" si="231"/>
        <v>0</v>
      </c>
      <c r="J462" s="103">
        <f t="shared" si="232"/>
        <v>0</v>
      </c>
      <c r="K462" s="9">
        <f t="shared" si="233"/>
        <v>0</v>
      </c>
    </row>
    <row r="463" spans="1:11" x14ac:dyDescent="0.2">
      <c r="A463" s="81"/>
      <c r="B463" s="82" t="s">
        <v>83</v>
      </c>
      <c r="C463" s="83" t="s">
        <v>146</v>
      </c>
      <c r="D463" s="84">
        <v>5</v>
      </c>
      <c r="E463" s="85" t="s">
        <v>17</v>
      </c>
      <c r="F463" s="106"/>
      <c r="G463" s="106"/>
      <c r="H463" s="86">
        <f t="shared" si="230"/>
        <v>0</v>
      </c>
      <c r="I463" s="103">
        <f t="shared" si="231"/>
        <v>0</v>
      </c>
      <c r="J463" s="103">
        <f t="shared" si="232"/>
        <v>0</v>
      </c>
      <c r="K463" s="86">
        <f t="shared" si="233"/>
        <v>0</v>
      </c>
    </row>
    <row r="464" spans="1:11" x14ac:dyDescent="0.2">
      <c r="A464" s="74"/>
      <c r="B464" s="111" t="s">
        <v>157</v>
      </c>
      <c r="C464" s="111"/>
      <c r="D464" s="111"/>
      <c r="E464" s="111"/>
      <c r="F464" s="75">
        <f>SUMPRODUCT(D431:D463,F431:F463)</f>
        <v>0</v>
      </c>
      <c r="G464" s="75">
        <f>SUMPRODUCT(D431:D463,G431:G463)</f>
        <v>0</v>
      </c>
      <c r="H464" s="76">
        <f>SUM(H431:H463)</f>
        <v>0</v>
      </c>
      <c r="I464" s="75">
        <f>SUMPRODUCT(D431:D463,I431:I463)</f>
        <v>0</v>
      </c>
      <c r="J464" s="75">
        <f>SUMPRODUCT(D431:D463,J431:J463)</f>
        <v>0</v>
      </c>
      <c r="K464" s="76">
        <f>SUM(K431:K463)</f>
        <v>0</v>
      </c>
    </row>
    <row r="465" spans="1:11" x14ac:dyDescent="0.2">
      <c r="A465" s="87"/>
      <c r="B465" s="92" t="s">
        <v>126</v>
      </c>
      <c r="C465" s="44" t="s">
        <v>127</v>
      </c>
      <c r="D465" s="95"/>
      <c r="E465" s="96"/>
      <c r="F465" s="89"/>
      <c r="G465" s="89"/>
      <c r="H465" s="90"/>
      <c r="I465" s="91"/>
      <c r="J465" s="89"/>
      <c r="K465" s="90"/>
    </row>
    <row r="466" spans="1:11" x14ac:dyDescent="0.2">
      <c r="A466" s="64"/>
      <c r="B466" s="11" t="s">
        <v>7</v>
      </c>
      <c r="C466" s="40" t="s">
        <v>29</v>
      </c>
      <c r="D466" s="12"/>
      <c r="E466" s="102"/>
      <c r="F466" s="103"/>
      <c r="G466" s="103"/>
      <c r="H466" s="9"/>
      <c r="I466" s="65"/>
      <c r="J466" s="103"/>
      <c r="K466" s="9"/>
    </row>
    <row r="467" spans="1:11" x14ac:dyDescent="0.2">
      <c r="A467" s="64"/>
      <c r="B467" s="13" t="s">
        <v>30</v>
      </c>
      <c r="C467" s="40" t="s">
        <v>31</v>
      </c>
      <c r="D467" s="12"/>
      <c r="E467" s="102"/>
      <c r="F467" s="103"/>
      <c r="G467" s="103"/>
      <c r="H467" s="9"/>
      <c r="I467" s="65"/>
      <c r="J467" s="103"/>
      <c r="K467" s="9"/>
    </row>
    <row r="468" spans="1:11" x14ac:dyDescent="0.2">
      <c r="A468" s="64"/>
      <c r="B468" s="13" t="s">
        <v>32</v>
      </c>
      <c r="C468" s="98" t="s">
        <v>192</v>
      </c>
      <c r="D468" s="12">
        <v>1</v>
      </c>
      <c r="E468" s="102" t="s">
        <v>17</v>
      </c>
      <c r="F468" s="103" t="s">
        <v>141</v>
      </c>
      <c r="G468" s="105"/>
      <c r="H468" s="9">
        <f t="shared" ref="H468:H470" si="234">SUM(F468:G468)*D468</f>
        <v>0</v>
      </c>
      <c r="I468" s="65" t="s">
        <v>141</v>
      </c>
      <c r="J468" s="103">
        <f t="shared" ref="J468:J470" si="235">TRUNC(G468*(1+$K$4),2)</f>
        <v>0</v>
      </c>
      <c r="K468" s="9">
        <f t="shared" ref="K468" si="236">SUM(I468:J468)*D468</f>
        <v>0</v>
      </c>
    </row>
    <row r="469" spans="1:11" x14ac:dyDescent="0.2">
      <c r="A469" s="64"/>
      <c r="B469" s="13" t="s">
        <v>33</v>
      </c>
      <c r="C469" s="98" t="s">
        <v>209</v>
      </c>
      <c r="D469" s="12">
        <v>2</v>
      </c>
      <c r="E469" s="102" t="s">
        <v>17</v>
      </c>
      <c r="F469" s="103" t="s">
        <v>141</v>
      </c>
      <c r="G469" s="105"/>
      <c r="H469" s="9">
        <f t="shared" si="234"/>
        <v>0</v>
      </c>
      <c r="I469" s="65" t="s">
        <v>141</v>
      </c>
      <c r="J469" s="103">
        <f t="shared" si="235"/>
        <v>0</v>
      </c>
      <c r="K469" s="9">
        <f t="shared" ref="K469:K470" si="237">SUM(I469:J469)*D469</f>
        <v>0</v>
      </c>
    </row>
    <row r="470" spans="1:11" x14ac:dyDescent="0.2">
      <c r="A470" s="64"/>
      <c r="B470" s="13" t="s">
        <v>34</v>
      </c>
      <c r="C470" s="98" t="s">
        <v>176</v>
      </c>
      <c r="D470" s="12">
        <v>1</v>
      </c>
      <c r="E470" s="102" t="s">
        <v>17</v>
      </c>
      <c r="F470" s="103" t="s">
        <v>141</v>
      </c>
      <c r="G470" s="105"/>
      <c r="H470" s="9">
        <f t="shared" si="234"/>
        <v>0</v>
      </c>
      <c r="I470" s="65" t="s">
        <v>141</v>
      </c>
      <c r="J470" s="103">
        <f t="shared" si="235"/>
        <v>0</v>
      </c>
      <c r="K470" s="9">
        <f t="shared" si="237"/>
        <v>0</v>
      </c>
    </row>
    <row r="471" spans="1:11" x14ac:dyDescent="0.2">
      <c r="A471" s="64"/>
      <c r="B471" s="13" t="s">
        <v>35</v>
      </c>
      <c r="C471" s="38" t="s">
        <v>36</v>
      </c>
      <c r="D471" s="12"/>
      <c r="E471" s="102"/>
      <c r="F471" s="103"/>
      <c r="G471" s="103"/>
      <c r="H471" s="77"/>
      <c r="I471" s="65"/>
      <c r="J471" s="103"/>
      <c r="K471" s="9"/>
    </row>
    <row r="472" spans="1:11" x14ac:dyDescent="0.2">
      <c r="A472" s="64"/>
      <c r="B472" s="17" t="s">
        <v>37</v>
      </c>
      <c r="C472" s="98" t="s">
        <v>177</v>
      </c>
      <c r="D472" s="12">
        <v>1</v>
      </c>
      <c r="E472" s="102" t="s">
        <v>38</v>
      </c>
      <c r="F472" s="105"/>
      <c r="G472" s="105"/>
      <c r="H472" s="9">
        <f t="shared" ref="H472:H473" si="238">SUM(F472:G472)*D472</f>
        <v>0</v>
      </c>
      <c r="I472" s="103">
        <f t="shared" ref="I472:I473" si="239">TRUNC(F472*(1+$K$4),2)</f>
        <v>0</v>
      </c>
      <c r="J472" s="103">
        <f t="shared" ref="J472:J473" si="240">TRUNC(G472*(1+$K$4),2)</f>
        <v>0</v>
      </c>
      <c r="K472" s="9">
        <f t="shared" ref="K472:K473" si="241">SUM(I472:J472)*D472</f>
        <v>0</v>
      </c>
    </row>
    <row r="473" spans="1:11" ht="25.5" x14ac:dyDescent="0.2">
      <c r="A473" s="64"/>
      <c r="B473" s="17" t="s">
        <v>39</v>
      </c>
      <c r="C473" s="98" t="s">
        <v>178</v>
      </c>
      <c r="D473" s="12">
        <v>3</v>
      </c>
      <c r="E473" s="102" t="s">
        <v>38</v>
      </c>
      <c r="F473" s="105"/>
      <c r="G473" s="105"/>
      <c r="H473" s="9">
        <f t="shared" si="238"/>
        <v>0</v>
      </c>
      <c r="I473" s="103">
        <f t="shared" si="239"/>
        <v>0</v>
      </c>
      <c r="J473" s="103">
        <f t="shared" si="240"/>
        <v>0</v>
      </c>
      <c r="K473" s="9">
        <f t="shared" si="241"/>
        <v>0</v>
      </c>
    </row>
    <row r="474" spans="1:11" ht="25.5" x14ac:dyDescent="0.2">
      <c r="A474" s="64"/>
      <c r="B474" s="11" t="s">
        <v>41</v>
      </c>
      <c r="C474" s="41" t="s">
        <v>96</v>
      </c>
      <c r="D474" s="12"/>
      <c r="E474" s="102"/>
      <c r="F474" s="103"/>
      <c r="G474" s="103"/>
      <c r="H474" s="77"/>
      <c r="I474" s="65"/>
      <c r="J474" s="103"/>
      <c r="K474" s="9"/>
    </row>
    <row r="475" spans="1:11" ht="25.5" x14ac:dyDescent="0.2">
      <c r="A475" s="64"/>
      <c r="B475" s="13" t="s">
        <v>43</v>
      </c>
      <c r="C475" s="42" t="s">
        <v>128</v>
      </c>
      <c r="D475" s="101">
        <v>1</v>
      </c>
      <c r="E475" s="16" t="s">
        <v>17</v>
      </c>
      <c r="F475" s="105"/>
      <c r="G475" s="105"/>
      <c r="H475" s="9">
        <f t="shared" ref="H475:H476" si="242">SUM(F475:G475)*D475</f>
        <v>0</v>
      </c>
      <c r="I475" s="103">
        <f t="shared" ref="I475:I476" si="243">TRUNC(F475*(1+$K$4),2)</f>
        <v>0</v>
      </c>
      <c r="J475" s="103">
        <f t="shared" ref="J475:J476" si="244">TRUNC(G475*(1+$K$4),2)</f>
        <v>0</v>
      </c>
      <c r="K475" s="9">
        <f t="shared" ref="K475:K476" si="245">SUM(I475:J475)*D475</f>
        <v>0</v>
      </c>
    </row>
    <row r="476" spans="1:11" x14ac:dyDescent="0.2">
      <c r="A476" s="64"/>
      <c r="B476" s="13" t="s">
        <v>45</v>
      </c>
      <c r="C476" s="38" t="s">
        <v>91</v>
      </c>
      <c r="D476" s="12">
        <v>1</v>
      </c>
      <c r="E476" s="102" t="s">
        <v>17</v>
      </c>
      <c r="F476" s="105"/>
      <c r="G476" s="105"/>
      <c r="H476" s="9">
        <f t="shared" si="242"/>
        <v>0</v>
      </c>
      <c r="I476" s="103">
        <f t="shared" si="243"/>
        <v>0</v>
      </c>
      <c r="J476" s="103">
        <f t="shared" si="244"/>
        <v>0</v>
      </c>
      <c r="K476" s="9">
        <f t="shared" si="245"/>
        <v>0</v>
      </c>
    </row>
    <row r="477" spans="1:11" x14ac:dyDescent="0.2">
      <c r="A477" s="64"/>
      <c r="B477" s="11" t="s">
        <v>49</v>
      </c>
      <c r="C477" s="40" t="s">
        <v>114</v>
      </c>
      <c r="D477" s="20"/>
      <c r="E477" s="21"/>
      <c r="F477" s="103"/>
      <c r="G477" s="103"/>
      <c r="H477" s="77"/>
      <c r="I477" s="65"/>
      <c r="J477" s="103"/>
      <c r="K477" s="9"/>
    </row>
    <row r="478" spans="1:11" ht="25.5" x14ac:dyDescent="0.2">
      <c r="A478" s="64"/>
      <c r="B478" s="13" t="s">
        <v>51</v>
      </c>
      <c r="C478" s="38" t="s">
        <v>142</v>
      </c>
      <c r="D478" s="12">
        <v>90</v>
      </c>
      <c r="E478" s="102" t="s">
        <v>19</v>
      </c>
      <c r="F478" s="105"/>
      <c r="G478" s="105"/>
      <c r="H478" s="9">
        <f t="shared" ref="H478:H486" si="246">SUM(F478:G478)*D478</f>
        <v>0</v>
      </c>
      <c r="I478" s="103">
        <f t="shared" ref="I478:I486" si="247">TRUNC(F478*(1+$K$4),2)</f>
        <v>0</v>
      </c>
      <c r="J478" s="103">
        <f t="shared" ref="J478:J486" si="248">TRUNC(G478*(1+$K$4),2)</f>
        <v>0</v>
      </c>
      <c r="K478" s="9">
        <f t="shared" ref="K478:K486" si="249">SUM(I478:J478)*D478</f>
        <v>0</v>
      </c>
    </row>
    <row r="479" spans="1:11" ht="25.5" x14ac:dyDescent="0.2">
      <c r="A479" s="64"/>
      <c r="B479" s="13" t="s">
        <v>52</v>
      </c>
      <c r="C479" s="38" t="s">
        <v>53</v>
      </c>
      <c r="D479" s="101">
        <v>4</v>
      </c>
      <c r="E479" s="66" t="s">
        <v>17</v>
      </c>
      <c r="F479" s="105"/>
      <c r="G479" s="105"/>
      <c r="H479" s="9">
        <f t="shared" si="246"/>
        <v>0</v>
      </c>
      <c r="I479" s="103">
        <f t="shared" si="247"/>
        <v>0</v>
      </c>
      <c r="J479" s="103">
        <f t="shared" si="248"/>
        <v>0</v>
      </c>
      <c r="K479" s="9">
        <f t="shared" si="249"/>
        <v>0</v>
      </c>
    </row>
    <row r="480" spans="1:11" x14ac:dyDescent="0.2">
      <c r="A480" s="64"/>
      <c r="B480" s="13" t="s">
        <v>54</v>
      </c>
      <c r="C480" s="38" t="s">
        <v>144</v>
      </c>
      <c r="D480" s="101">
        <v>1</v>
      </c>
      <c r="E480" s="66" t="s">
        <v>17</v>
      </c>
      <c r="F480" s="105"/>
      <c r="G480" s="105"/>
      <c r="H480" s="9">
        <f t="shared" si="246"/>
        <v>0</v>
      </c>
      <c r="I480" s="103">
        <f t="shared" si="247"/>
        <v>0</v>
      </c>
      <c r="J480" s="103">
        <f t="shared" si="248"/>
        <v>0</v>
      </c>
      <c r="K480" s="9">
        <f t="shared" si="249"/>
        <v>0</v>
      </c>
    </row>
    <row r="481" spans="1:11" x14ac:dyDescent="0.2">
      <c r="A481" s="64"/>
      <c r="B481" s="13" t="s">
        <v>55</v>
      </c>
      <c r="C481" s="38" t="s">
        <v>147</v>
      </c>
      <c r="D481" s="101">
        <v>15</v>
      </c>
      <c r="E481" s="66" t="s">
        <v>18</v>
      </c>
      <c r="F481" s="105"/>
      <c r="G481" s="105"/>
      <c r="H481" s="9">
        <f t="shared" si="246"/>
        <v>0</v>
      </c>
      <c r="I481" s="103">
        <f t="shared" si="247"/>
        <v>0</v>
      </c>
      <c r="J481" s="103">
        <f t="shared" si="248"/>
        <v>0</v>
      </c>
      <c r="K481" s="9">
        <f t="shared" si="249"/>
        <v>0</v>
      </c>
    </row>
    <row r="482" spans="1:11" x14ac:dyDescent="0.2">
      <c r="A482" s="64"/>
      <c r="B482" s="13" t="s">
        <v>56</v>
      </c>
      <c r="C482" s="38" t="s">
        <v>145</v>
      </c>
      <c r="D482" s="101">
        <v>1</v>
      </c>
      <c r="E482" s="66" t="s">
        <v>17</v>
      </c>
      <c r="F482" s="105"/>
      <c r="G482" s="105"/>
      <c r="H482" s="9">
        <f t="shared" si="246"/>
        <v>0</v>
      </c>
      <c r="I482" s="103">
        <f t="shared" si="247"/>
        <v>0</v>
      </c>
      <c r="J482" s="103">
        <f t="shared" si="248"/>
        <v>0</v>
      </c>
      <c r="K482" s="9">
        <f t="shared" si="249"/>
        <v>0</v>
      </c>
    </row>
    <row r="483" spans="1:11" ht="25.5" x14ac:dyDescent="0.2">
      <c r="A483" s="64"/>
      <c r="B483" s="13" t="s">
        <v>57</v>
      </c>
      <c r="C483" s="38" t="s">
        <v>58</v>
      </c>
      <c r="D483" s="101">
        <v>2</v>
      </c>
      <c r="E483" s="66" t="s">
        <v>17</v>
      </c>
      <c r="F483" s="105"/>
      <c r="G483" s="105"/>
      <c r="H483" s="9">
        <f t="shared" si="246"/>
        <v>0</v>
      </c>
      <c r="I483" s="103">
        <f t="shared" si="247"/>
        <v>0</v>
      </c>
      <c r="J483" s="103">
        <f t="shared" si="248"/>
        <v>0</v>
      </c>
      <c r="K483" s="9">
        <f t="shared" si="249"/>
        <v>0</v>
      </c>
    </row>
    <row r="484" spans="1:11" ht="51" x14ac:dyDescent="0.2">
      <c r="A484" s="64"/>
      <c r="B484" s="13" t="s">
        <v>59</v>
      </c>
      <c r="C484" s="14" t="s">
        <v>60</v>
      </c>
      <c r="D484" s="39">
        <v>1</v>
      </c>
      <c r="E484" s="102" t="s">
        <v>17</v>
      </c>
      <c r="F484" s="105"/>
      <c r="G484" s="105"/>
      <c r="H484" s="9">
        <f t="shared" si="246"/>
        <v>0</v>
      </c>
      <c r="I484" s="103">
        <f t="shared" si="247"/>
        <v>0</v>
      </c>
      <c r="J484" s="103">
        <f t="shared" si="248"/>
        <v>0</v>
      </c>
      <c r="K484" s="9">
        <f t="shared" si="249"/>
        <v>0</v>
      </c>
    </row>
    <row r="485" spans="1:11" ht="51" x14ac:dyDescent="0.2">
      <c r="A485" s="64"/>
      <c r="B485" s="13" t="s">
        <v>61</v>
      </c>
      <c r="C485" s="14" t="s">
        <v>62</v>
      </c>
      <c r="D485" s="39">
        <v>3</v>
      </c>
      <c r="E485" s="102" t="s">
        <v>17</v>
      </c>
      <c r="F485" s="105"/>
      <c r="G485" s="105"/>
      <c r="H485" s="9">
        <f t="shared" si="246"/>
        <v>0</v>
      </c>
      <c r="I485" s="103">
        <f t="shared" si="247"/>
        <v>0</v>
      </c>
      <c r="J485" s="103">
        <f t="shared" si="248"/>
        <v>0</v>
      </c>
      <c r="K485" s="9">
        <f t="shared" si="249"/>
        <v>0</v>
      </c>
    </row>
    <row r="486" spans="1:11" x14ac:dyDescent="0.2">
      <c r="A486" s="64"/>
      <c r="B486" s="13" t="s">
        <v>63</v>
      </c>
      <c r="C486" s="38" t="s">
        <v>146</v>
      </c>
      <c r="D486" s="12">
        <v>8</v>
      </c>
      <c r="E486" s="102" t="s">
        <v>17</v>
      </c>
      <c r="F486" s="105"/>
      <c r="G486" s="105"/>
      <c r="H486" s="9">
        <f t="shared" si="246"/>
        <v>0</v>
      </c>
      <c r="I486" s="103">
        <f t="shared" si="247"/>
        <v>0</v>
      </c>
      <c r="J486" s="103">
        <f t="shared" si="248"/>
        <v>0</v>
      </c>
      <c r="K486" s="9">
        <f t="shared" si="249"/>
        <v>0</v>
      </c>
    </row>
    <row r="487" spans="1:11" x14ac:dyDescent="0.2">
      <c r="A487" s="64"/>
      <c r="B487" s="11" t="s">
        <v>64</v>
      </c>
      <c r="C487" s="40" t="s">
        <v>65</v>
      </c>
      <c r="D487" s="12"/>
      <c r="E487" s="102"/>
      <c r="F487" s="103"/>
      <c r="G487" s="103"/>
      <c r="H487" s="77"/>
      <c r="I487" s="65"/>
      <c r="J487" s="103"/>
      <c r="K487" s="9"/>
    </row>
    <row r="488" spans="1:11" x14ac:dyDescent="0.2">
      <c r="A488" s="64"/>
      <c r="B488" s="112" t="s">
        <v>66</v>
      </c>
      <c r="C488" s="38" t="s">
        <v>67</v>
      </c>
      <c r="D488" s="113">
        <v>1</v>
      </c>
      <c r="E488" s="114" t="s">
        <v>17</v>
      </c>
      <c r="F488" s="115"/>
      <c r="G488" s="115"/>
      <c r="H488" s="116">
        <f>SUM(F488:G493)*D488</f>
        <v>0</v>
      </c>
      <c r="I488" s="117">
        <f>TRUNC(F488*(1+$K$4),2)</f>
        <v>0</v>
      </c>
      <c r="J488" s="120">
        <f>TRUNC(G488*(1+$K$4),2)</f>
        <v>0</v>
      </c>
      <c r="K488" s="123">
        <f>SUM(I488:J493)*D488</f>
        <v>0</v>
      </c>
    </row>
    <row r="489" spans="1:11" x14ac:dyDescent="0.2">
      <c r="A489" s="64"/>
      <c r="B489" s="112"/>
      <c r="C489" s="38" t="s">
        <v>68</v>
      </c>
      <c r="D489" s="113"/>
      <c r="E489" s="114"/>
      <c r="F489" s="115"/>
      <c r="G489" s="115"/>
      <c r="H489" s="116"/>
      <c r="I489" s="118"/>
      <c r="J489" s="121"/>
      <c r="K489" s="123"/>
    </row>
    <row r="490" spans="1:11" x14ac:dyDescent="0.2">
      <c r="A490" s="64"/>
      <c r="B490" s="112"/>
      <c r="C490" s="38" t="s">
        <v>69</v>
      </c>
      <c r="D490" s="113"/>
      <c r="E490" s="114"/>
      <c r="F490" s="115"/>
      <c r="G490" s="115"/>
      <c r="H490" s="116"/>
      <c r="I490" s="118"/>
      <c r="J490" s="121"/>
      <c r="K490" s="123"/>
    </row>
    <row r="491" spans="1:11" x14ac:dyDescent="0.2">
      <c r="A491" s="64"/>
      <c r="B491" s="112"/>
      <c r="C491" s="38" t="s">
        <v>70</v>
      </c>
      <c r="D491" s="113"/>
      <c r="E491" s="114"/>
      <c r="F491" s="115"/>
      <c r="G491" s="115"/>
      <c r="H491" s="116"/>
      <c r="I491" s="118"/>
      <c r="J491" s="121"/>
      <c r="K491" s="123"/>
    </row>
    <row r="492" spans="1:11" x14ac:dyDescent="0.2">
      <c r="A492" s="64"/>
      <c r="B492" s="112"/>
      <c r="C492" s="38" t="s">
        <v>71</v>
      </c>
      <c r="D492" s="113"/>
      <c r="E492" s="114"/>
      <c r="F492" s="115"/>
      <c r="G492" s="115"/>
      <c r="H492" s="116"/>
      <c r="I492" s="118"/>
      <c r="J492" s="121"/>
      <c r="K492" s="123"/>
    </row>
    <row r="493" spans="1:11" ht="25.5" x14ac:dyDescent="0.2">
      <c r="A493" s="64"/>
      <c r="B493" s="112"/>
      <c r="C493" s="38" t="s">
        <v>72</v>
      </c>
      <c r="D493" s="113"/>
      <c r="E493" s="114"/>
      <c r="F493" s="115"/>
      <c r="G493" s="115"/>
      <c r="H493" s="116"/>
      <c r="I493" s="119"/>
      <c r="J493" s="122"/>
      <c r="K493" s="123"/>
    </row>
    <row r="494" spans="1:11" x14ac:dyDescent="0.2">
      <c r="A494" s="64"/>
      <c r="B494" s="100" t="s">
        <v>73</v>
      </c>
      <c r="C494" s="14" t="s">
        <v>74</v>
      </c>
      <c r="D494" s="101">
        <v>1</v>
      </c>
      <c r="E494" s="102" t="s">
        <v>17</v>
      </c>
      <c r="F494" s="105"/>
      <c r="G494" s="105"/>
      <c r="H494" s="9">
        <f t="shared" ref="H494:H500" si="250">SUM(F494:G494)*D494</f>
        <v>0</v>
      </c>
      <c r="I494" s="103">
        <f t="shared" ref="I494:I500" si="251">TRUNC(F494*(1+$K$4),2)</f>
        <v>0</v>
      </c>
      <c r="J494" s="103">
        <f t="shared" ref="J494:J500" si="252">TRUNC(G494*(1+$K$4),2)</f>
        <v>0</v>
      </c>
      <c r="K494" s="9">
        <f t="shared" ref="K494:K500" si="253">SUM(I494:J494)*D494</f>
        <v>0</v>
      </c>
    </row>
    <row r="495" spans="1:11" x14ac:dyDescent="0.2">
      <c r="A495" s="64"/>
      <c r="B495" s="100" t="s">
        <v>75</v>
      </c>
      <c r="C495" s="14" t="s">
        <v>76</v>
      </c>
      <c r="D495" s="101">
        <v>1</v>
      </c>
      <c r="E495" s="102" t="s">
        <v>17</v>
      </c>
      <c r="F495" s="105"/>
      <c r="G495" s="105"/>
      <c r="H495" s="9">
        <f t="shared" si="250"/>
        <v>0</v>
      </c>
      <c r="I495" s="103">
        <f t="shared" si="251"/>
        <v>0</v>
      </c>
      <c r="J495" s="103">
        <f t="shared" si="252"/>
        <v>0</v>
      </c>
      <c r="K495" s="9">
        <f t="shared" si="253"/>
        <v>0</v>
      </c>
    </row>
    <row r="496" spans="1:11" ht="25.5" x14ac:dyDescent="0.2">
      <c r="A496" s="64"/>
      <c r="B496" s="100" t="s">
        <v>77</v>
      </c>
      <c r="C496" s="14" t="s">
        <v>78</v>
      </c>
      <c r="D496" s="101">
        <v>1</v>
      </c>
      <c r="E496" s="102" t="s">
        <v>17</v>
      </c>
      <c r="F496" s="105"/>
      <c r="G496" s="105"/>
      <c r="H496" s="9">
        <f t="shared" si="250"/>
        <v>0</v>
      </c>
      <c r="I496" s="103">
        <f t="shared" si="251"/>
        <v>0</v>
      </c>
      <c r="J496" s="103">
        <f t="shared" si="252"/>
        <v>0</v>
      </c>
      <c r="K496" s="9">
        <f t="shared" si="253"/>
        <v>0</v>
      </c>
    </row>
    <row r="497" spans="1:11" ht="25.5" x14ac:dyDescent="0.2">
      <c r="A497" s="64"/>
      <c r="B497" s="100" t="s">
        <v>79</v>
      </c>
      <c r="C497" s="38" t="s">
        <v>142</v>
      </c>
      <c r="D497" s="12">
        <v>90</v>
      </c>
      <c r="E497" s="102" t="s">
        <v>19</v>
      </c>
      <c r="F497" s="105"/>
      <c r="G497" s="105"/>
      <c r="H497" s="9">
        <f t="shared" si="250"/>
        <v>0</v>
      </c>
      <c r="I497" s="103">
        <f t="shared" si="251"/>
        <v>0</v>
      </c>
      <c r="J497" s="103">
        <f t="shared" si="252"/>
        <v>0</v>
      </c>
      <c r="K497" s="9">
        <f t="shared" si="253"/>
        <v>0</v>
      </c>
    </row>
    <row r="498" spans="1:11" ht="25.5" x14ac:dyDescent="0.2">
      <c r="A498" s="64"/>
      <c r="B498" s="100" t="s">
        <v>80</v>
      </c>
      <c r="C498" s="38" t="s">
        <v>143</v>
      </c>
      <c r="D498" s="12">
        <v>5</v>
      </c>
      <c r="E498" s="102" t="s">
        <v>19</v>
      </c>
      <c r="F498" s="105"/>
      <c r="G498" s="105"/>
      <c r="H498" s="9">
        <f t="shared" si="250"/>
        <v>0</v>
      </c>
      <c r="I498" s="103">
        <f t="shared" si="251"/>
        <v>0</v>
      </c>
      <c r="J498" s="103">
        <f t="shared" si="252"/>
        <v>0</v>
      </c>
      <c r="K498" s="9">
        <f t="shared" si="253"/>
        <v>0</v>
      </c>
    </row>
    <row r="499" spans="1:11" ht="25.5" x14ac:dyDescent="0.2">
      <c r="A499" s="64"/>
      <c r="B499" s="100" t="s">
        <v>81</v>
      </c>
      <c r="C499" s="38" t="s">
        <v>82</v>
      </c>
      <c r="D499" s="12">
        <v>12</v>
      </c>
      <c r="E499" s="102" t="s">
        <v>18</v>
      </c>
      <c r="F499" s="105"/>
      <c r="G499" s="105"/>
      <c r="H499" s="9">
        <f t="shared" si="250"/>
        <v>0</v>
      </c>
      <c r="I499" s="103">
        <f t="shared" si="251"/>
        <v>0</v>
      </c>
      <c r="J499" s="103">
        <f t="shared" si="252"/>
        <v>0</v>
      </c>
      <c r="K499" s="9">
        <f t="shared" si="253"/>
        <v>0</v>
      </c>
    </row>
    <row r="500" spans="1:11" x14ac:dyDescent="0.2">
      <c r="A500" s="81"/>
      <c r="B500" s="82" t="s">
        <v>83</v>
      </c>
      <c r="C500" s="83" t="s">
        <v>146</v>
      </c>
      <c r="D500" s="84">
        <v>5</v>
      </c>
      <c r="E500" s="85" t="s">
        <v>17</v>
      </c>
      <c r="F500" s="106"/>
      <c r="G500" s="106"/>
      <c r="H500" s="86">
        <f t="shared" si="250"/>
        <v>0</v>
      </c>
      <c r="I500" s="103">
        <f t="shared" si="251"/>
        <v>0</v>
      </c>
      <c r="J500" s="103">
        <f t="shared" si="252"/>
        <v>0</v>
      </c>
      <c r="K500" s="86">
        <f t="shared" si="253"/>
        <v>0</v>
      </c>
    </row>
    <row r="501" spans="1:11" x14ac:dyDescent="0.2">
      <c r="A501" s="74"/>
      <c r="B501" s="111" t="s">
        <v>156</v>
      </c>
      <c r="C501" s="111"/>
      <c r="D501" s="111"/>
      <c r="E501" s="111"/>
      <c r="F501" s="75">
        <f>SUMPRODUCT(D468:D500,F468:F500)</f>
        <v>0</v>
      </c>
      <c r="G501" s="75">
        <f>SUMPRODUCT(D468:D500,G468:G500)</f>
        <v>0</v>
      </c>
      <c r="H501" s="76">
        <f>SUM(H468:H500)</f>
        <v>0</v>
      </c>
      <c r="I501" s="75">
        <f>SUMPRODUCT(D468:D500,I468:I500)</f>
        <v>0</v>
      </c>
      <c r="J501" s="75">
        <f>SUMPRODUCT(D468:D500,J468:J500)</f>
        <v>0</v>
      </c>
      <c r="K501" s="76">
        <f>SUM(K468:K500)</f>
        <v>0</v>
      </c>
    </row>
    <row r="502" spans="1:11" x14ac:dyDescent="0.2">
      <c r="A502" s="87"/>
      <c r="B502" s="92" t="s">
        <v>129</v>
      </c>
      <c r="C502" s="44" t="s">
        <v>130</v>
      </c>
      <c r="D502" s="95"/>
      <c r="E502" s="96"/>
      <c r="F502" s="89"/>
      <c r="G502" s="89"/>
      <c r="H502" s="90"/>
      <c r="I502" s="91"/>
      <c r="J502" s="89"/>
      <c r="K502" s="90"/>
    </row>
    <row r="503" spans="1:11" x14ac:dyDescent="0.2">
      <c r="A503" s="64"/>
      <c r="B503" s="29" t="s">
        <v>7</v>
      </c>
      <c r="C503" s="40" t="s">
        <v>29</v>
      </c>
      <c r="D503" s="26"/>
      <c r="E503" s="27"/>
      <c r="F503" s="103"/>
      <c r="G503" s="103"/>
      <c r="H503" s="9"/>
      <c r="I503" s="65"/>
      <c r="J503" s="103"/>
      <c r="K503" s="9"/>
    </row>
    <row r="504" spans="1:11" x14ac:dyDescent="0.2">
      <c r="A504" s="64"/>
      <c r="B504" s="25" t="s">
        <v>30</v>
      </c>
      <c r="C504" s="40" t="s">
        <v>31</v>
      </c>
      <c r="D504" s="26"/>
      <c r="E504" s="27"/>
      <c r="F504" s="103"/>
      <c r="G504" s="103"/>
      <c r="H504" s="9"/>
      <c r="I504" s="65"/>
      <c r="J504" s="103"/>
      <c r="K504" s="9"/>
    </row>
    <row r="505" spans="1:11" x14ac:dyDescent="0.2">
      <c r="A505" s="64"/>
      <c r="B505" s="28" t="s">
        <v>32</v>
      </c>
      <c r="C505" s="97" t="s">
        <v>210</v>
      </c>
      <c r="D505" s="23">
        <v>1</v>
      </c>
      <c r="E505" s="24" t="s">
        <v>17</v>
      </c>
      <c r="F505" s="103" t="s">
        <v>141</v>
      </c>
      <c r="G505" s="105"/>
      <c r="H505" s="9">
        <f t="shared" ref="H505:H506" si="254">SUM(F505:G505)*D505</f>
        <v>0</v>
      </c>
      <c r="I505" s="65" t="s">
        <v>141</v>
      </c>
      <c r="J505" s="103">
        <f t="shared" ref="J505:J506" si="255">TRUNC(G505*(1+$K$4),2)</f>
        <v>0</v>
      </c>
      <c r="K505" s="9">
        <f t="shared" ref="K505" si="256">SUM(I505:J505)*D505</f>
        <v>0</v>
      </c>
    </row>
    <row r="506" spans="1:11" x14ac:dyDescent="0.2">
      <c r="A506" s="64"/>
      <c r="B506" s="28" t="s">
        <v>33</v>
      </c>
      <c r="C506" s="98" t="s">
        <v>176</v>
      </c>
      <c r="D506" s="26">
        <v>1</v>
      </c>
      <c r="E506" s="27" t="s">
        <v>17</v>
      </c>
      <c r="F506" s="103" t="s">
        <v>141</v>
      </c>
      <c r="G506" s="105"/>
      <c r="H506" s="9">
        <f t="shared" si="254"/>
        <v>0</v>
      </c>
      <c r="I506" s="65" t="s">
        <v>141</v>
      </c>
      <c r="J506" s="103">
        <f t="shared" si="255"/>
        <v>0</v>
      </c>
      <c r="K506" s="9">
        <f t="shared" ref="K506" si="257">SUM(I506:J506)*D506</f>
        <v>0</v>
      </c>
    </row>
    <row r="507" spans="1:11" ht="25.5" x14ac:dyDescent="0.2">
      <c r="A507" s="64"/>
      <c r="B507" s="32" t="s">
        <v>41</v>
      </c>
      <c r="C507" s="41" t="s">
        <v>96</v>
      </c>
      <c r="D507" s="23"/>
      <c r="E507" s="24"/>
      <c r="F507" s="103"/>
      <c r="G507" s="103"/>
      <c r="H507" s="77"/>
      <c r="I507" s="65"/>
      <c r="J507" s="103"/>
      <c r="K507" s="9"/>
    </row>
    <row r="508" spans="1:11" x14ac:dyDescent="0.2">
      <c r="A508" s="64"/>
      <c r="B508" s="33" t="s">
        <v>43</v>
      </c>
      <c r="C508" s="38" t="s">
        <v>91</v>
      </c>
      <c r="D508" s="26">
        <v>1</v>
      </c>
      <c r="E508" s="27" t="s">
        <v>17</v>
      </c>
      <c r="F508" s="105"/>
      <c r="G508" s="105"/>
      <c r="H508" s="9">
        <f t="shared" ref="H508:H510" si="258">SUM(F508:G508)*D508</f>
        <v>0</v>
      </c>
      <c r="I508" s="103">
        <f t="shared" ref="I508:I510" si="259">TRUNC(F508*(1+$K$4),2)</f>
        <v>0</v>
      </c>
      <c r="J508" s="103">
        <f t="shared" ref="J508:J510" si="260">TRUNC(G508*(1+$K$4),2)</f>
        <v>0</v>
      </c>
      <c r="K508" s="9">
        <f t="shared" ref="K508:K510" si="261">SUM(I508:J508)*D508</f>
        <v>0</v>
      </c>
    </row>
    <row r="509" spans="1:11" ht="25.5" x14ac:dyDescent="0.2">
      <c r="A509" s="64"/>
      <c r="B509" s="25" t="s">
        <v>45</v>
      </c>
      <c r="C509" s="38" t="s">
        <v>92</v>
      </c>
      <c r="D509" s="26">
        <v>1</v>
      </c>
      <c r="E509" s="27" t="s">
        <v>17</v>
      </c>
      <c r="F509" s="105"/>
      <c r="G509" s="105"/>
      <c r="H509" s="9">
        <f t="shared" si="258"/>
        <v>0</v>
      </c>
      <c r="I509" s="103">
        <f t="shared" si="259"/>
        <v>0</v>
      </c>
      <c r="J509" s="103">
        <f t="shared" si="260"/>
        <v>0</v>
      </c>
      <c r="K509" s="9">
        <f t="shared" si="261"/>
        <v>0</v>
      </c>
    </row>
    <row r="510" spans="1:11" ht="38.25" x14ac:dyDescent="0.2">
      <c r="A510" s="64"/>
      <c r="B510" s="25" t="s">
        <v>47</v>
      </c>
      <c r="C510" s="38" t="s">
        <v>131</v>
      </c>
      <c r="D510" s="26">
        <v>1</v>
      </c>
      <c r="E510" s="27" t="s">
        <v>17</v>
      </c>
      <c r="F510" s="105"/>
      <c r="G510" s="105"/>
      <c r="H510" s="9">
        <f t="shared" si="258"/>
        <v>0</v>
      </c>
      <c r="I510" s="103">
        <f t="shared" si="259"/>
        <v>0</v>
      </c>
      <c r="J510" s="103">
        <f t="shared" si="260"/>
        <v>0</v>
      </c>
      <c r="K510" s="9">
        <f t="shared" si="261"/>
        <v>0</v>
      </c>
    </row>
    <row r="511" spans="1:11" x14ac:dyDescent="0.2">
      <c r="A511" s="64"/>
      <c r="B511" s="29" t="s">
        <v>49</v>
      </c>
      <c r="C511" s="40" t="s">
        <v>114</v>
      </c>
      <c r="D511" s="30"/>
      <c r="E511" s="31"/>
      <c r="F511" s="103"/>
      <c r="G511" s="103"/>
      <c r="H511" s="77"/>
      <c r="I511" s="65"/>
      <c r="J511" s="103"/>
      <c r="K511" s="9"/>
    </row>
    <row r="512" spans="1:11" ht="25.5" x14ac:dyDescent="0.2">
      <c r="A512" s="64"/>
      <c r="B512" s="13" t="s">
        <v>51</v>
      </c>
      <c r="C512" s="38" t="s">
        <v>142</v>
      </c>
      <c r="D512" s="12">
        <v>90</v>
      </c>
      <c r="E512" s="102" t="s">
        <v>19</v>
      </c>
      <c r="F512" s="105"/>
      <c r="G512" s="105"/>
      <c r="H512" s="9">
        <f t="shared" ref="H512:H520" si="262">SUM(F512:G512)*D512</f>
        <v>0</v>
      </c>
      <c r="I512" s="103">
        <f t="shared" ref="I512:I520" si="263">TRUNC(F512*(1+$K$4),2)</f>
        <v>0</v>
      </c>
      <c r="J512" s="103">
        <f t="shared" ref="J512:J520" si="264">TRUNC(G512*(1+$K$4),2)</f>
        <v>0</v>
      </c>
      <c r="K512" s="9">
        <f t="shared" ref="K512:K520" si="265">SUM(I512:J512)*D512</f>
        <v>0</v>
      </c>
    </row>
    <row r="513" spans="1:11" ht="25.5" x14ac:dyDescent="0.2">
      <c r="A513" s="64"/>
      <c r="B513" s="13" t="s">
        <v>52</v>
      </c>
      <c r="C513" s="38" t="s">
        <v>53</v>
      </c>
      <c r="D513" s="101">
        <v>4</v>
      </c>
      <c r="E513" s="66" t="s">
        <v>17</v>
      </c>
      <c r="F513" s="105"/>
      <c r="G513" s="105"/>
      <c r="H513" s="9">
        <f t="shared" si="262"/>
        <v>0</v>
      </c>
      <c r="I513" s="103">
        <f t="shared" si="263"/>
        <v>0</v>
      </c>
      <c r="J513" s="103">
        <f t="shared" si="264"/>
        <v>0</v>
      </c>
      <c r="K513" s="9">
        <f t="shared" si="265"/>
        <v>0</v>
      </c>
    </row>
    <row r="514" spans="1:11" x14ac:dyDescent="0.2">
      <c r="A514" s="64"/>
      <c r="B514" s="13" t="s">
        <v>54</v>
      </c>
      <c r="C514" s="38" t="s">
        <v>144</v>
      </c>
      <c r="D514" s="101">
        <v>1</v>
      </c>
      <c r="E514" s="66" t="s">
        <v>17</v>
      </c>
      <c r="F514" s="105"/>
      <c r="G514" s="105"/>
      <c r="H514" s="9">
        <f t="shared" si="262"/>
        <v>0</v>
      </c>
      <c r="I514" s="103">
        <f t="shared" si="263"/>
        <v>0</v>
      </c>
      <c r="J514" s="103">
        <f t="shared" si="264"/>
        <v>0</v>
      </c>
      <c r="K514" s="9">
        <f t="shared" si="265"/>
        <v>0</v>
      </c>
    </row>
    <row r="515" spans="1:11" x14ac:dyDescent="0.2">
      <c r="A515" s="64"/>
      <c r="B515" s="13" t="s">
        <v>55</v>
      </c>
      <c r="C515" s="38" t="s">
        <v>147</v>
      </c>
      <c r="D515" s="101">
        <v>15</v>
      </c>
      <c r="E515" s="66" t="s">
        <v>18</v>
      </c>
      <c r="F515" s="105"/>
      <c r="G515" s="105"/>
      <c r="H515" s="9">
        <f t="shared" si="262"/>
        <v>0</v>
      </c>
      <c r="I515" s="103">
        <f t="shared" si="263"/>
        <v>0</v>
      </c>
      <c r="J515" s="103">
        <f t="shared" si="264"/>
        <v>0</v>
      </c>
      <c r="K515" s="9">
        <f t="shared" si="265"/>
        <v>0</v>
      </c>
    </row>
    <row r="516" spans="1:11" x14ac:dyDescent="0.2">
      <c r="A516" s="64"/>
      <c r="B516" s="13" t="s">
        <v>56</v>
      </c>
      <c r="C516" s="38" t="s">
        <v>145</v>
      </c>
      <c r="D516" s="101">
        <v>1</v>
      </c>
      <c r="E516" s="66" t="s">
        <v>17</v>
      </c>
      <c r="F516" s="105"/>
      <c r="G516" s="105"/>
      <c r="H516" s="9">
        <f t="shared" si="262"/>
        <v>0</v>
      </c>
      <c r="I516" s="103">
        <f t="shared" si="263"/>
        <v>0</v>
      </c>
      <c r="J516" s="103">
        <f t="shared" si="264"/>
        <v>0</v>
      </c>
      <c r="K516" s="9">
        <f t="shared" si="265"/>
        <v>0</v>
      </c>
    </row>
    <row r="517" spans="1:11" ht="25.5" x14ac:dyDescent="0.2">
      <c r="A517" s="64"/>
      <c r="B517" s="13" t="s">
        <v>57</v>
      </c>
      <c r="C517" s="38" t="s">
        <v>58</v>
      </c>
      <c r="D517" s="101">
        <v>2</v>
      </c>
      <c r="E517" s="66" t="s">
        <v>17</v>
      </c>
      <c r="F517" s="105"/>
      <c r="G517" s="105"/>
      <c r="H517" s="9">
        <f t="shared" si="262"/>
        <v>0</v>
      </c>
      <c r="I517" s="103">
        <f t="shared" si="263"/>
        <v>0</v>
      </c>
      <c r="J517" s="103">
        <f t="shared" si="264"/>
        <v>0</v>
      </c>
      <c r="K517" s="9">
        <f t="shared" si="265"/>
        <v>0</v>
      </c>
    </row>
    <row r="518" spans="1:11" ht="51" x14ac:dyDescent="0.2">
      <c r="A518" s="64"/>
      <c r="B518" s="13" t="s">
        <v>59</v>
      </c>
      <c r="C518" s="14" t="s">
        <v>60</v>
      </c>
      <c r="D518" s="39">
        <v>1</v>
      </c>
      <c r="E518" s="102" t="s">
        <v>17</v>
      </c>
      <c r="F518" s="105"/>
      <c r="G518" s="105"/>
      <c r="H518" s="9">
        <f t="shared" si="262"/>
        <v>0</v>
      </c>
      <c r="I518" s="103">
        <f t="shared" si="263"/>
        <v>0</v>
      </c>
      <c r="J518" s="103">
        <f t="shared" si="264"/>
        <v>0</v>
      </c>
      <c r="K518" s="9">
        <f t="shared" si="265"/>
        <v>0</v>
      </c>
    </row>
    <row r="519" spans="1:11" ht="51" x14ac:dyDescent="0.2">
      <c r="A519" s="64"/>
      <c r="B519" s="13" t="s">
        <v>61</v>
      </c>
      <c r="C519" s="14" t="s">
        <v>62</v>
      </c>
      <c r="D519" s="39">
        <v>3</v>
      </c>
      <c r="E519" s="102" t="s">
        <v>17</v>
      </c>
      <c r="F519" s="105"/>
      <c r="G519" s="105"/>
      <c r="H519" s="9">
        <f t="shared" si="262"/>
        <v>0</v>
      </c>
      <c r="I519" s="103">
        <f t="shared" si="263"/>
        <v>0</v>
      </c>
      <c r="J519" s="103">
        <f t="shared" si="264"/>
        <v>0</v>
      </c>
      <c r="K519" s="9">
        <f t="shared" si="265"/>
        <v>0</v>
      </c>
    </row>
    <row r="520" spans="1:11" x14ac:dyDescent="0.2">
      <c r="A520" s="64"/>
      <c r="B520" s="13" t="s">
        <v>63</v>
      </c>
      <c r="C520" s="38" t="s">
        <v>146</v>
      </c>
      <c r="D520" s="12">
        <v>8</v>
      </c>
      <c r="E520" s="102" t="s">
        <v>17</v>
      </c>
      <c r="F520" s="105"/>
      <c r="G520" s="105"/>
      <c r="H520" s="9">
        <f t="shared" si="262"/>
        <v>0</v>
      </c>
      <c r="I520" s="103">
        <f t="shared" si="263"/>
        <v>0</v>
      </c>
      <c r="J520" s="103">
        <f t="shared" si="264"/>
        <v>0</v>
      </c>
      <c r="K520" s="9">
        <f t="shared" si="265"/>
        <v>0</v>
      </c>
    </row>
    <row r="521" spans="1:11" x14ac:dyDescent="0.2">
      <c r="A521" s="64"/>
      <c r="B521" s="11" t="s">
        <v>64</v>
      </c>
      <c r="C521" s="40" t="s">
        <v>65</v>
      </c>
      <c r="D521" s="12"/>
      <c r="E521" s="102"/>
      <c r="F521" s="103"/>
      <c r="G521" s="103"/>
      <c r="H521" s="77"/>
      <c r="I521" s="65"/>
      <c r="J521" s="103"/>
      <c r="K521" s="9"/>
    </row>
    <row r="522" spans="1:11" x14ac:dyDescent="0.2">
      <c r="A522" s="64"/>
      <c r="B522" s="112" t="s">
        <v>66</v>
      </c>
      <c r="C522" s="38" t="s">
        <v>67</v>
      </c>
      <c r="D522" s="113">
        <v>1</v>
      </c>
      <c r="E522" s="114" t="s">
        <v>17</v>
      </c>
      <c r="F522" s="115"/>
      <c r="G522" s="115"/>
      <c r="H522" s="116">
        <f>SUM(F522:G527)*D522</f>
        <v>0</v>
      </c>
      <c r="I522" s="117">
        <f>TRUNC(F522*(1+$K$4),2)</f>
        <v>0</v>
      </c>
      <c r="J522" s="120">
        <f>TRUNC(G522*(1+$K$4),2)</f>
        <v>0</v>
      </c>
      <c r="K522" s="123">
        <f>SUM(I522:J527)*D522</f>
        <v>0</v>
      </c>
    </row>
    <row r="523" spans="1:11" x14ac:dyDescent="0.2">
      <c r="A523" s="64"/>
      <c r="B523" s="112"/>
      <c r="C523" s="38" t="s">
        <v>68</v>
      </c>
      <c r="D523" s="113"/>
      <c r="E523" s="114"/>
      <c r="F523" s="115"/>
      <c r="G523" s="115"/>
      <c r="H523" s="116"/>
      <c r="I523" s="118"/>
      <c r="J523" s="121"/>
      <c r="K523" s="123"/>
    </row>
    <row r="524" spans="1:11" x14ac:dyDescent="0.2">
      <c r="A524" s="64"/>
      <c r="B524" s="112"/>
      <c r="C524" s="38" t="s">
        <v>69</v>
      </c>
      <c r="D524" s="113"/>
      <c r="E524" s="114"/>
      <c r="F524" s="115"/>
      <c r="G524" s="115"/>
      <c r="H524" s="116"/>
      <c r="I524" s="118"/>
      <c r="J524" s="121"/>
      <c r="K524" s="123"/>
    </row>
    <row r="525" spans="1:11" x14ac:dyDescent="0.2">
      <c r="A525" s="64"/>
      <c r="B525" s="112"/>
      <c r="C525" s="38" t="s">
        <v>70</v>
      </c>
      <c r="D525" s="113"/>
      <c r="E525" s="114"/>
      <c r="F525" s="115"/>
      <c r="G525" s="115"/>
      <c r="H525" s="116"/>
      <c r="I525" s="118"/>
      <c r="J525" s="121"/>
      <c r="K525" s="123"/>
    </row>
    <row r="526" spans="1:11" x14ac:dyDescent="0.2">
      <c r="A526" s="64"/>
      <c r="B526" s="112"/>
      <c r="C526" s="38" t="s">
        <v>71</v>
      </c>
      <c r="D526" s="113"/>
      <c r="E526" s="114"/>
      <c r="F526" s="115"/>
      <c r="G526" s="115"/>
      <c r="H526" s="116"/>
      <c r="I526" s="118"/>
      <c r="J526" s="121"/>
      <c r="K526" s="123"/>
    </row>
    <row r="527" spans="1:11" ht="25.5" x14ac:dyDescent="0.2">
      <c r="A527" s="64"/>
      <c r="B527" s="112"/>
      <c r="C527" s="38" t="s">
        <v>72</v>
      </c>
      <c r="D527" s="113"/>
      <c r="E527" s="114"/>
      <c r="F527" s="115"/>
      <c r="G527" s="115"/>
      <c r="H527" s="116"/>
      <c r="I527" s="119"/>
      <c r="J527" s="122"/>
      <c r="K527" s="123"/>
    </row>
    <row r="528" spans="1:11" x14ac:dyDescent="0.2">
      <c r="A528" s="64"/>
      <c r="B528" s="100" t="s">
        <v>73</v>
      </c>
      <c r="C528" s="14" t="s">
        <v>74</v>
      </c>
      <c r="D528" s="101">
        <v>1</v>
      </c>
      <c r="E528" s="102" t="s">
        <v>17</v>
      </c>
      <c r="F528" s="105"/>
      <c r="G528" s="105"/>
      <c r="H528" s="9">
        <f t="shared" ref="H528:H534" si="266">SUM(F528:G528)*D528</f>
        <v>0</v>
      </c>
      <c r="I528" s="103">
        <f t="shared" ref="I528:I534" si="267">TRUNC(F528*(1+$K$4),2)</f>
        <v>0</v>
      </c>
      <c r="J528" s="103">
        <f t="shared" ref="J528:J534" si="268">TRUNC(G528*(1+$K$4),2)</f>
        <v>0</v>
      </c>
      <c r="K528" s="9">
        <f t="shared" ref="K528:K534" si="269">SUM(I528:J528)*D528</f>
        <v>0</v>
      </c>
    </row>
    <row r="529" spans="1:11" x14ac:dyDescent="0.2">
      <c r="A529" s="64"/>
      <c r="B529" s="100" t="s">
        <v>75</v>
      </c>
      <c r="C529" s="14" t="s">
        <v>76</v>
      </c>
      <c r="D529" s="101">
        <v>1</v>
      </c>
      <c r="E529" s="102" t="s">
        <v>17</v>
      </c>
      <c r="F529" s="105"/>
      <c r="G529" s="105"/>
      <c r="H529" s="9">
        <f t="shared" si="266"/>
        <v>0</v>
      </c>
      <c r="I529" s="103">
        <f t="shared" si="267"/>
        <v>0</v>
      </c>
      <c r="J529" s="103">
        <f t="shared" si="268"/>
        <v>0</v>
      </c>
      <c r="K529" s="9">
        <f t="shared" si="269"/>
        <v>0</v>
      </c>
    </row>
    <row r="530" spans="1:11" ht="25.5" x14ac:dyDescent="0.2">
      <c r="A530" s="64"/>
      <c r="B530" s="100" t="s">
        <v>77</v>
      </c>
      <c r="C530" s="14" t="s">
        <v>78</v>
      </c>
      <c r="D530" s="101">
        <v>1</v>
      </c>
      <c r="E530" s="102" t="s">
        <v>17</v>
      </c>
      <c r="F530" s="105"/>
      <c r="G530" s="105"/>
      <c r="H530" s="9">
        <f t="shared" si="266"/>
        <v>0</v>
      </c>
      <c r="I530" s="103">
        <f t="shared" si="267"/>
        <v>0</v>
      </c>
      <c r="J530" s="103">
        <f t="shared" si="268"/>
        <v>0</v>
      </c>
      <c r="K530" s="9">
        <f t="shared" si="269"/>
        <v>0</v>
      </c>
    </row>
    <row r="531" spans="1:11" ht="25.5" x14ac:dyDescent="0.2">
      <c r="A531" s="64"/>
      <c r="B531" s="100" t="s">
        <v>79</v>
      </c>
      <c r="C531" s="38" t="s">
        <v>142</v>
      </c>
      <c r="D531" s="12">
        <v>90</v>
      </c>
      <c r="E531" s="102" t="s">
        <v>19</v>
      </c>
      <c r="F531" s="105"/>
      <c r="G531" s="105"/>
      <c r="H531" s="9">
        <f t="shared" si="266"/>
        <v>0</v>
      </c>
      <c r="I531" s="103">
        <f t="shared" si="267"/>
        <v>0</v>
      </c>
      <c r="J531" s="103">
        <f t="shared" si="268"/>
        <v>0</v>
      </c>
      <c r="K531" s="9">
        <f t="shared" si="269"/>
        <v>0</v>
      </c>
    </row>
    <row r="532" spans="1:11" ht="25.5" x14ac:dyDescent="0.2">
      <c r="A532" s="64"/>
      <c r="B532" s="100" t="s">
        <v>80</v>
      </c>
      <c r="C532" s="38" t="s">
        <v>143</v>
      </c>
      <c r="D532" s="12">
        <v>5</v>
      </c>
      <c r="E532" s="102" t="s">
        <v>19</v>
      </c>
      <c r="F532" s="105"/>
      <c r="G532" s="105"/>
      <c r="H532" s="9">
        <f t="shared" si="266"/>
        <v>0</v>
      </c>
      <c r="I532" s="103">
        <f t="shared" si="267"/>
        <v>0</v>
      </c>
      <c r="J532" s="103">
        <f t="shared" si="268"/>
        <v>0</v>
      </c>
      <c r="K532" s="9">
        <f t="shared" si="269"/>
        <v>0</v>
      </c>
    </row>
    <row r="533" spans="1:11" ht="25.5" x14ac:dyDescent="0.2">
      <c r="A533" s="64"/>
      <c r="B533" s="100" t="s">
        <v>81</v>
      </c>
      <c r="C533" s="38" t="s">
        <v>82</v>
      </c>
      <c r="D533" s="12">
        <v>12</v>
      </c>
      <c r="E533" s="102" t="s">
        <v>18</v>
      </c>
      <c r="F533" s="105"/>
      <c r="G533" s="105"/>
      <c r="H533" s="9">
        <f t="shared" si="266"/>
        <v>0</v>
      </c>
      <c r="I533" s="103">
        <f t="shared" si="267"/>
        <v>0</v>
      </c>
      <c r="J533" s="103">
        <f t="shared" si="268"/>
        <v>0</v>
      </c>
      <c r="K533" s="9">
        <f t="shared" si="269"/>
        <v>0</v>
      </c>
    </row>
    <row r="534" spans="1:11" x14ac:dyDescent="0.2">
      <c r="A534" s="81"/>
      <c r="B534" s="82" t="s">
        <v>83</v>
      </c>
      <c r="C534" s="83" t="s">
        <v>146</v>
      </c>
      <c r="D534" s="84">
        <v>5</v>
      </c>
      <c r="E534" s="85" t="s">
        <v>17</v>
      </c>
      <c r="F534" s="106"/>
      <c r="G534" s="106"/>
      <c r="H534" s="86">
        <f t="shared" si="266"/>
        <v>0</v>
      </c>
      <c r="I534" s="103">
        <f t="shared" si="267"/>
        <v>0</v>
      </c>
      <c r="J534" s="103">
        <f t="shared" si="268"/>
        <v>0</v>
      </c>
      <c r="K534" s="86">
        <f t="shared" si="269"/>
        <v>0</v>
      </c>
    </row>
    <row r="535" spans="1:11" x14ac:dyDescent="0.2">
      <c r="A535" s="74"/>
      <c r="B535" s="111" t="s">
        <v>155</v>
      </c>
      <c r="C535" s="111"/>
      <c r="D535" s="111"/>
      <c r="E535" s="111"/>
      <c r="F535" s="75">
        <f>SUMPRODUCT(D505:D534,F505:F534)</f>
        <v>0</v>
      </c>
      <c r="G535" s="75">
        <f>SUMPRODUCT(D505:D534,G505:G534)</f>
        <v>0</v>
      </c>
      <c r="H535" s="76">
        <f>SUM(H505:H534)</f>
        <v>0</v>
      </c>
      <c r="I535" s="75">
        <f>SUMPRODUCT(D505:D534,I505:I534)</f>
        <v>0</v>
      </c>
      <c r="J535" s="75">
        <f>SUMPRODUCT(D505:D534,J505:J534)</f>
        <v>0</v>
      </c>
      <c r="K535" s="76">
        <f>SUM(K505:K534)</f>
        <v>0</v>
      </c>
    </row>
    <row r="536" spans="1:11" x14ac:dyDescent="0.2">
      <c r="A536" s="87"/>
      <c r="B536" s="92" t="s">
        <v>132</v>
      </c>
      <c r="C536" s="44" t="s">
        <v>133</v>
      </c>
      <c r="D536" s="95"/>
      <c r="E536" s="96"/>
      <c r="F536" s="89"/>
      <c r="G536" s="89"/>
      <c r="H536" s="90"/>
      <c r="I536" s="91"/>
      <c r="J536" s="89"/>
      <c r="K536" s="90"/>
    </row>
    <row r="537" spans="1:11" x14ac:dyDescent="0.2">
      <c r="A537" s="64"/>
      <c r="B537" s="22" t="s">
        <v>7</v>
      </c>
      <c r="C537" s="41" t="s">
        <v>29</v>
      </c>
      <c r="D537" s="23"/>
      <c r="E537" s="24"/>
      <c r="F537" s="103"/>
      <c r="G537" s="103"/>
      <c r="H537" s="9"/>
      <c r="I537" s="65"/>
      <c r="J537" s="103"/>
      <c r="K537" s="9"/>
    </row>
    <row r="538" spans="1:11" x14ac:dyDescent="0.2">
      <c r="A538" s="64"/>
      <c r="B538" s="25" t="s">
        <v>30</v>
      </c>
      <c r="C538" s="40" t="s">
        <v>31</v>
      </c>
      <c r="D538" s="26"/>
      <c r="E538" s="27"/>
      <c r="F538" s="103"/>
      <c r="G538" s="103"/>
      <c r="H538" s="9"/>
      <c r="I538" s="65"/>
      <c r="J538" s="103"/>
      <c r="K538" s="9"/>
    </row>
    <row r="539" spans="1:11" x14ac:dyDescent="0.2">
      <c r="A539" s="64"/>
      <c r="B539" s="28" t="s">
        <v>32</v>
      </c>
      <c r="C539" s="97" t="s">
        <v>210</v>
      </c>
      <c r="D539" s="23">
        <v>1</v>
      </c>
      <c r="E539" s="24" t="s">
        <v>17</v>
      </c>
      <c r="F539" s="103" t="s">
        <v>141</v>
      </c>
      <c r="G539" s="105"/>
      <c r="H539" s="9">
        <f t="shared" ref="H539:H540" si="270">SUM(F539:G539)*D539</f>
        <v>0</v>
      </c>
      <c r="I539" s="65" t="s">
        <v>141</v>
      </c>
      <c r="J539" s="103">
        <f t="shared" ref="J539:J540" si="271">TRUNC(G539*(1+$K$4),2)</f>
        <v>0</v>
      </c>
      <c r="K539" s="9">
        <f t="shared" ref="K539" si="272">SUM(I539:J539)*D539</f>
        <v>0</v>
      </c>
    </row>
    <row r="540" spans="1:11" x14ac:dyDescent="0.2">
      <c r="A540" s="64"/>
      <c r="B540" s="28" t="s">
        <v>33</v>
      </c>
      <c r="C540" s="97" t="s">
        <v>176</v>
      </c>
      <c r="D540" s="23">
        <v>1</v>
      </c>
      <c r="E540" s="24" t="s">
        <v>17</v>
      </c>
      <c r="F540" s="103" t="s">
        <v>141</v>
      </c>
      <c r="G540" s="105"/>
      <c r="H540" s="9">
        <f t="shared" si="270"/>
        <v>0</v>
      </c>
      <c r="I540" s="65" t="s">
        <v>141</v>
      </c>
      <c r="J540" s="103">
        <f t="shared" si="271"/>
        <v>0</v>
      </c>
      <c r="K540" s="9">
        <f t="shared" ref="K540" si="273">SUM(I540:J540)*D540</f>
        <v>0</v>
      </c>
    </row>
    <row r="541" spans="1:11" x14ac:dyDescent="0.2">
      <c r="A541" s="64"/>
      <c r="B541" s="25" t="s">
        <v>35</v>
      </c>
      <c r="C541" s="38" t="s">
        <v>36</v>
      </c>
      <c r="D541" s="26"/>
      <c r="E541" s="27"/>
      <c r="F541" s="103"/>
      <c r="G541" s="103"/>
      <c r="H541" s="77"/>
      <c r="I541" s="65"/>
      <c r="J541" s="103"/>
      <c r="K541" s="9"/>
    </row>
    <row r="542" spans="1:11" x14ac:dyDescent="0.2">
      <c r="A542" s="64"/>
      <c r="B542" s="28" t="s">
        <v>37</v>
      </c>
      <c r="C542" s="98" t="s">
        <v>211</v>
      </c>
      <c r="D542" s="26">
        <v>4</v>
      </c>
      <c r="E542" s="27" t="s">
        <v>38</v>
      </c>
      <c r="F542" s="105"/>
      <c r="G542" s="105"/>
      <c r="H542" s="9">
        <f t="shared" ref="H542" si="274">SUM(F542:G542)*D542</f>
        <v>0</v>
      </c>
      <c r="I542" s="103">
        <f t="shared" ref="I542" si="275">TRUNC(F542*(1+$K$4),2)</f>
        <v>0</v>
      </c>
      <c r="J542" s="103">
        <f t="shared" ref="J542" si="276">TRUNC(G542*(1+$K$4),2)</f>
        <v>0</v>
      </c>
      <c r="K542" s="9">
        <f t="shared" ref="K542" si="277">SUM(I542:J542)*D542</f>
        <v>0</v>
      </c>
    </row>
    <row r="543" spans="1:11" ht="25.5" x14ac:dyDescent="0.2">
      <c r="A543" s="64"/>
      <c r="B543" s="32" t="s">
        <v>41</v>
      </c>
      <c r="C543" s="41" t="s">
        <v>96</v>
      </c>
      <c r="D543" s="23"/>
      <c r="E543" s="24"/>
      <c r="F543" s="103"/>
      <c r="G543" s="103"/>
      <c r="H543" s="77"/>
      <c r="I543" s="65"/>
      <c r="J543" s="103"/>
      <c r="K543" s="9"/>
    </row>
    <row r="544" spans="1:11" x14ac:dyDescent="0.2">
      <c r="A544" s="64"/>
      <c r="B544" s="33" t="s">
        <v>43</v>
      </c>
      <c r="C544" s="38" t="s">
        <v>91</v>
      </c>
      <c r="D544" s="26">
        <v>1</v>
      </c>
      <c r="E544" s="27" t="s">
        <v>17</v>
      </c>
      <c r="F544" s="105"/>
      <c r="G544" s="105"/>
      <c r="H544" s="9">
        <f t="shared" ref="H544:H545" si="278">SUM(F544:G544)*D544</f>
        <v>0</v>
      </c>
      <c r="I544" s="103">
        <f t="shared" ref="I544:I545" si="279">TRUNC(F544*(1+$K$4),2)</f>
        <v>0</v>
      </c>
      <c r="J544" s="103">
        <f t="shared" ref="J544:J545" si="280">TRUNC(G544*(1+$K$4),2)</f>
        <v>0</v>
      </c>
      <c r="K544" s="9">
        <f t="shared" ref="K544:K545" si="281">SUM(I544:J544)*D544</f>
        <v>0</v>
      </c>
    </row>
    <row r="545" spans="1:11" ht="25.5" x14ac:dyDescent="0.2">
      <c r="A545" s="64"/>
      <c r="B545" s="25" t="s">
        <v>45</v>
      </c>
      <c r="C545" s="45" t="s">
        <v>108</v>
      </c>
      <c r="D545" s="26">
        <v>1</v>
      </c>
      <c r="E545" s="27" t="s">
        <v>17</v>
      </c>
      <c r="F545" s="105"/>
      <c r="G545" s="105"/>
      <c r="H545" s="9">
        <f t="shared" si="278"/>
        <v>0</v>
      </c>
      <c r="I545" s="103">
        <f t="shared" si="279"/>
        <v>0</v>
      </c>
      <c r="J545" s="103">
        <f t="shared" si="280"/>
        <v>0</v>
      </c>
      <c r="K545" s="9">
        <f t="shared" si="281"/>
        <v>0</v>
      </c>
    </row>
    <row r="546" spans="1:11" x14ac:dyDescent="0.2">
      <c r="A546" s="64"/>
      <c r="B546" s="29" t="s">
        <v>49</v>
      </c>
      <c r="C546" s="40" t="s">
        <v>114</v>
      </c>
      <c r="D546" s="30"/>
      <c r="E546" s="31"/>
      <c r="F546" s="103"/>
      <c r="G546" s="103"/>
      <c r="H546" s="77"/>
      <c r="I546" s="65"/>
      <c r="J546" s="103"/>
      <c r="K546" s="9"/>
    </row>
    <row r="547" spans="1:11" ht="25.5" x14ac:dyDescent="0.2">
      <c r="A547" s="64"/>
      <c r="B547" s="13" t="s">
        <v>51</v>
      </c>
      <c r="C547" s="38" t="s">
        <v>142</v>
      </c>
      <c r="D547" s="12">
        <v>90</v>
      </c>
      <c r="E547" s="102" t="s">
        <v>19</v>
      </c>
      <c r="F547" s="105"/>
      <c r="G547" s="105"/>
      <c r="H547" s="9">
        <f t="shared" ref="H547:H555" si="282">SUM(F547:G547)*D547</f>
        <v>0</v>
      </c>
      <c r="I547" s="103">
        <f t="shared" ref="I547:I555" si="283">TRUNC(F547*(1+$K$4),2)</f>
        <v>0</v>
      </c>
      <c r="J547" s="103">
        <f t="shared" ref="J547:J555" si="284">TRUNC(G547*(1+$K$4),2)</f>
        <v>0</v>
      </c>
      <c r="K547" s="9">
        <f t="shared" ref="K547:K555" si="285">SUM(I547:J547)*D547</f>
        <v>0</v>
      </c>
    </row>
    <row r="548" spans="1:11" ht="25.5" x14ac:dyDescent="0.2">
      <c r="A548" s="64"/>
      <c r="B548" s="13" t="s">
        <v>52</v>
      </c>
      <c r="C548" s="38" t="s">
        <v>53</v>
      </c>
      <c r="D548" s="101">
        <v>4</v>
      </c>
      <c r="E548" s="66" t="s">
        <v>17</v>
      </c>
      <c r="F548" s="105"/>
      <c r="G548" s="105"/>
      <c r="H548" s="9">
        <f t="shared" si="282"/>
        <v>0</v>
      </c>
      <c r="I548" s="103">
        <f t="shared" si="283"/>
        <v>0</v>
      </c>
      <c r="J548" s="103">
        <f t="shared" si="284"/>
        <v>0</v>
      </c>
      <c r="K548" s="9">
        <f t="shared" si="285"/>
        <v>0</v>
      </c>
    </row>
    <row r="549" spans="1:11" x14ac:dyDescent="0.2">
      <c r="A549" s="64"/>
      <c r="B549" s="13" t="s">
        <v>54</v>
      </c>
      <c r="C549" s="38" t="s">
        <v>144</v>
      </c>
      <c r="D549" s="101">
        <v>1</v>
      </c>
      <c r="E549" s="66" t="s">
        <v>17</v>
      </c>
      <c r="F549" s="105"/>
      <c r="G549" s="105"/>
      <c r="H549" s="9">
        <f t="shared" si="282"/>
        <v>0</v>
      </c>
      <c r="I549" s="103">
        <f t="shared" si="283"/>
        <v>0</v>
      </c>
      <c r="J549" s="103">
        <f t="shared" si="284"/>
        <v>0</v>
      </c>
      <c r="K549" s="9">
        <f t="shared" si="285"/>
        <v>0</v>
      </c>
    </row>
    <row r="550" spans="1:11" x14ac:dyDescent="0.2">
      <c r="A550" s="64"/>
      <c r="B550" s="13" t="s">
        <v>55</v>
      </c>
      <c r="C550" s="38" t="s">
        <v>147</v>
      </c>
      <c r="D550" s="101">
        <v>15</v>
      </c>
      <c r="E550" s="66" t="s">
        <v>18</v>
      </c>
      <c r="F550" s="105"/>
      <c r="G550" s="105"/>
      <c r="H550" s="9">
        <f t="shared" si="282"/>
        <v>0</v>
      </c>
      <c r="I550" s="103">
        <f t="shared" si="283"/>
        <v>0</v>
      </c>
      <c r="J550" s="103">
        <f t="shared" si="284"/>
        <v>0</v>
      </c>
      <c r="K550" s="9">
        <f t="shared" si="285"/>
        <v>0</v>
      </c>
    </row>
    <row r="551" spans="1:11" x14ac:dyDescent="0.2">
      <c r="A551" s="64"/>
      <c r="B551" s="13" t="s">
        <v>56</v>
      </c>
      <c r="C551" s="38" t="s">
        <v>145</v>
      </c>
      <c r="D551" s="101">
        <v>1</v>
      </c>
      <c r="E551" s="66" t="s">
        <v>17</v>
      </c>
      <c r="F551" s="105"/>
      <c r="G551" s="105"/>
      <c r="H551" s="9">
        <f t="shared" si="282"/>
        <v>0</v>
      </c>
      <c r="I551" s="103">
        <f t="shared" si="283"/>
        <v>0</v>
      </c>
      <c r="J551" s="103">
        <f t="shared" si="284"/>
        <v>0</v>
      </c>
      <c r="K551" s="9">
        <f t="shared" si="285"/>
        <v>0</v>
      </c>
    </row>
    <row r="552" spans="1:11" ht="25.5" x14ac:dyDescent="0.2">
      <c r="A552" s="64"/>
      <c r="B552" s="13" t="s">
        <v>57</v>
      </c>
      <c r="C552" s="38" t="s">
        <v>58</v>
      </c>
      <c r="D552" s="101">
        <v>2</v>
      </c>
      <c r="E552" s="66" t="s">
        <v>17</v>
      </c>
      <c r="F552" s="105"/>
      <c r="G552" s="105"/>
      <c r="H552" s="9">
        <f t="shared" si="282"/>
        <v>0</v>
      </c>
      <c r="I552" s="103">
        <f t="shared" si="283"/>
        <v>0</v>
      </c>
      <c r="J552" s="103">
        <f t="shared" si="284"/>
        <v>0</v>
      </c>
      <c r="K552" s="9">
        <f t="shared" si="285"/>
        <v>0</v>
      </c>
    </row>
    <row r="553" spans="1:11" ht="51" x14ac:dyDescent="0.2">
      <c r="A553" s="64"/>
      <c r="B553" s="13" t="s">
        <v>59</v>
      </c>
      <c r="C553" s="14" t="s">
        <v>60</v>
      </c>
      <c r="D553" s="39">
        <v>1</v>
      </c>
      <c r="E553" s="102" t="s">
        <v>17</v>
      </c>
      <c r="F553" s="105"/>
      <c r="G553" s="105"/>
      <c r="H553" s="9">
        <f t="shared" si="282"/>
        <v>0</v>
      </c>
      <c r="I553" s="103">
        <f t="shared" si="283"/>
        <v>0</v>
      </c>
      <c r="J553" s="103">
        <f t="shared" si="284"/>
        <v>0</v>
      </c>
      <c r="K553" s="9">
        <f t="shared" si="285"/>
        <v>0</v>
      </c>
    </row>
    <row r="554" spans="1:11" ht="51" x14ac:dyDescent="0.2">
      <c r="A554" s="64"/>
      <c r="B554" s="13" t="s">
        <v>61</v>
      </c>
      <c r="C554" s="14" t="s">
        <v>62</v>
      </c>
      <c r="D554" s="39">
        <v>3</v>
      </c>
      <c r="E554" s="102" t="s">
        <v>17</v>
      </c>
      <c r="F554" s="105"/>
      <c r="G554" s="105"/>
      <c r="H554" s="9">
        <f t="shared" si="282"/>
        <v>0</v>
      </c>
      <c r="I554" s="103">
        <f t="shared" si="283"/>
        <v>0</v>
      </c>
      <c r="J554" s="103">
        <f t="shared" si="284"/>
        <v>0</v>
      </c>
      <c r="K554" s="9">
        <f t="shared" si="285"/>
        <v>0</v>
      </c>
    </row>
    <row r="555" spans="1:11" x14ac:dyDescent="0.2">
      <c r="A555" s="64"/>
      <c r="B555" s="13" t="s">
        <v>63</v>
      </c>
      <c r="C555" s="38" t="s">
        <v>146</v>
      </c>
      <c r="D555" s="12">
        <v>8</v>
      </c>
      <c r="E555" s="102" t="s">
        <v>17</v>
      </c>
      <c r="F555" s="105"/>
      <c r="G555" s="105"/>
      <c r="H555" s="9">
        <f t="shared" si="282"/>
        <v>0</v>
      </c>
      <c r="I555" s="103">
        <f t="shared" si="283"/>
        <v>0</v>
      </c>
      <c r="J555" s="103">
        <f t="shared" si="284"/>
        <v>0</v>
      </c>
      <c r="K555" s="9">
        <f t="shared" si="285"/>
        <v>0</v>
      </c>
    </row>
    <row r="556" spans="1:11" x14ac:dyDescent="0.2">
      <c r="A556" s="64"/>
      <c r="B556" s="11" t="s">
        <v>64</v>
      </c>
      <c r="C556" s="40" t="s">
        <v>65</v>
      </c>
      <c r="D556" s="12"/>
      <c r="E556" s="102"/>
      <c r="F556" s="103"/>
      <c r="G556" s="103"/>
      <c r="H556" s="77"/>
      <c r="I556" s="65"/>
      <c r="J556" s="103"/>
      <c r="K556" s="9"/>
    </row>
    <row r="557" spans="1:11" x14ac:dyDescent="0.2">
      <c r="A557" s="64"/>
      <c r="B557" s="112" t="s">
        <v>66</v>
      </c>
      <c r="C557" s="38" t="s">
        <v>67</v>
      </c>
      <c r="D557" s="113">
        <v>1</v>
      </c>
      <c r="E557" s="114" t="s">
        <v>17</v>
      </c>
      <c r="F557" s="115"/>
      <c r="G557" s="115"/>
      <c r="H557" s="116">
        <f>SUM(F557:G562)*D557</f>
        <v>0</v>
      </c>
      <c r="I557" s="117">
        <f>TRUNC(F557*(1+$K$4),2)</f>
        <v>0</v>
      </c>
      <c r="J557" s="120">
        <f>TRUNC(G557*(1+$K$4),2)</f>
        <v>0</v>
      </c>
      <c r="K557" s="123">
        <f>SUM(I557:J562)*D557</f>
        <v>0</v>
      </c>
    </row>
    <row r="558" spans="1:11" x14ac:dyDescent="0.2">
      <c r="A558" s="64"/>
      <c r="B558" s="112"/>
      <c r="C558" s="38" t="s">
        <v>68</v>
      </c>
      <c r="D558" s="113"/>
      <c r="E558" s="114"/>
      <c r="F558" s="115"/>
      <c r="G558" s="115"/>
      <c r="H558" s="116"/>
      <c r="I558" s="118"/>
      <c r="J558" s="121"/>
      <c r="K558" s="123"/>
    </row>
    <row r="559" spans="1:11" x14ac:dyDescent="0.2">
      <c r="A559" s="64"/>
      <c r="B559" s="112"/>
      <c r="C559" s="38" t="s">
        <v>69</v>
      </c>
      <c r="D559" s="113"/>
      <c r="E559" s="114"/>
      <c r="F559" s="115"/>
      <c r="G559" s="115"/>
      <c r="H559" s="116"/>
      <c r="I559" s="118"/>
      <c r="J559" s="121"/>
      <c r="K559" s="123"/>
    </row>
    <row r="560" spans="1:11" x14ac:dyDescent="0.2">
      <c r="A560" s="64"/>
      <c r="B560" s="112"/>
      <c r="C560" s="38" t="s">
        <v>70</v>
      </c>
      <c r="D560" s="113"/>
      <c r="E560" s="114"/>
      <c r="F560" s="115"/>
      <c r="G560" s="115"/>
      <c r="H560" s="116"/>
      <c r="I560" s="118"/>
      <c r="J560" s="121"/>
      <c r="K560" s="123"/>
    </row>
    <row r="561" spans="1:11" x14ac:dyDescent="0.2">
      <c r="A561" s="64"/>
      <c r="B561" s="112"/>
      <c r="C561" s="38" t="s">
        <v>71</v>
      </c>
      <c r="D561" s="113"/>
      <c r="E561" s="114"/>
      <c r="F561" s="115"/>
      <c r="G561" s="115"/>
      <c r="H561" s="116"/>
      <c r="I561" s="118"/>
      <c r="J561" s="121"/>
      <c r="K561" s="123"/>
    </row>
    <row r="562" spans="1:11" ht="25.5" x14ac:dyDescent="0.2">
      <c r="A562" s="64"/>
      <c r="B562" s="112"/>
      <c r="C562" s="38" t="s">
        <v>72</v>
      </c>
      <c r="D562" s="113"/>
      <c r="E562" s="114"/>
      <c r="F562" s="115"/>
      <c r="G562" s="115"/>
      <c r="H562" s="116"/>
      <c r="I562" s="119"/>
      <c r="J562" s="122"/>
      <c r="K562" s="123"/>
    </row>
    <row r="563" spans="1:11" x14ac:dyDescent="0.2">
      <c r="A563" s="64"/>
      <c r="B563" s="100" t="s">
        <v>73</v>
      </c>
      <c r="C563" s="14" t="s">
        <v>74</v>
      </c>
      <c r="D563" s="101">
        <v>1</v>
      </c>
      <c r="E563" s="102" t="s">
        <v>17</v>
      </c>
      <c r="F563" s="105"/>
      <c r="G563" s="105"/>
      <c r="H563" s="9">
        <f t="shared" ref="H563:H569" si="286">SUM(F563:G563)*D563</f>
        <v>0</v>
      </c>
      <c r="I563" s="103">
        <f t="shared" ref="I563:I569" si="287">TRUNC(F563*(1+$K$4),2)</f>
        <v>0</v>
      </c>
      <c r="J563" s="103">
        <f t="shared" ref="J563:J569" si="288">TRUNC(G563*(1+$K$4),2)</f>
        <v>0</v>
      </c>
      <c r="K563" s="9">
        <f t="shared" ref="K563:K569" si="289">SUM(I563:J563)*D563</f>
        <v>0</v>
      </c>
    </row>
    <row r="564" spans="1:11" x14ac:dyDescent="0.2">
      <c r="A564" s="64"/>
      <c r="B564" s="100" t="s">
        <v>75</v>
      </c>
      <c r="C564" s="14" t="s">
        <v>76</v>
      </c>
      <c r="D564" s="101">
        <v>1</v>
      </c>
      <c r="E564" s="102" t="s">
        <v>17</v>
      </c>
      <c r="F564" s="105"/>
      <c r="G564" s="105"/>
      <c r="H564" s="9">
        <f t="shared" si="286"/>
        <v>0</v>
      </c>
      <c r="I564" s="103">
        <f t="shared" si="287"/>
        <v>0</v>
      </c>
      <c r="J564" s="103">
        <f t="shared" si="288"/>
        <v>0</v>
      </c>
      <c r="K564" s="9">
        <f t="shared" si="289"/>
        <v>0</v>
      </c>
    </row>
    <row r="565" spans="1:11" ht="25.5" x14ac:dyDescent="0.2">
      <c r="A565" s="64"/>
      <c r="B565" s="100" t="s">
        <v>77</v>
      </c>
      <c r="C565" s="14" t="s">
        <v>78</v>
      </c>
      <c r="D565" s="101">
        <v>1</v>
      </c>
      <c r="E565" s="102" t="s">
        <v>17</v>
      </c>
      <c r="F565" s="105"/>
      <c r="G565" s="105"/>
      <c r="H565" s="9">
        <f t="shared" si="286"/>
        <v>0</v>
      </c>
      <c r="I565" s="103">
        <f t="shared" si="287"/>
        <v>0</v>
      </c>
      <c r="J565" s="103">
        <f t="shared" si="288"/>
        <v>0</v>
      </c>
      <c r="K565" s="9">
        <f t="shared" si="289"/>
        <v>0</v>
      </c>
    </row>
    <row r="566" spans="1:11" ht="25.5" x14ac:dyDescent="0.2">
      <c r="A566" s="64"/>
      <c r="B566" s="100" t="s">
        <v>79</v>
      </c>
      <c r="C566" s="38" t="s">
        <v>142</v>
      </c>
      <c r="D566" s="12">
        <v>90</v>
      </c>
      <c r="E566" s="102" t="s">
        <v>19</v>
      </c>
      <c r="F566" s="105"/>
      <c r="G566" s="105"/>
      <c r="H566" s="9">
        <f t="shared" si="286"/>
        <v>0</v>
      </c>
      <c r="I566" s="103">
        <f t="shared" si="287"/>
        <v>0</v>
      </c>
      <c r="J566" s="103">
        <f t="shared" si="288"/>
        <v>0</v>
      </c>
      <c r="K566" s="9">
        <f t="shared" si="289"/>
        <v>0</v>
      </c>
    </row>
    <row r="567" spans="1:11" ht="25.5" x14ac:dyDescent="0.2">
      <c r="A567" s="64"/>
      <c r="B567" s="100" t="s">
        <v>80</v>
      </c>
      <c r="C567" s="38" t="s">
        <v>143</v>
      </c>
      <c r="D567" s="12">
        <v>5</v>
      </c>
      <c r="E567" s="102" t="s">
        <v>19</v>
      </c>
      <c r="F567" s="105"/>
      <c r="G567" s="105"/>
      <c r="H567" s="9">
        <f t="shared" si="286"/>
        <v>0</v>
      </c>
      <c r="I567" s="103">
        <f t="shared" si="287"/>
        <v>0</v>
      </c>
      <c r="J567" s="103">
        <f t="shared" si="288"/>
        <v>0</v>
      </c>
      <c r="K567" s="9">
        <f t="shared" si="289"/>
        <v>0</v>
      </c>
    </row>
    <row r="568" spans="1:11" ht="25.5" x14ac:dyDescent="0.2">
      <c r="A568" s="64"/>
      <c r="B568" s="100" t="s">
        <v>81</v>
      </c>
      <c r="C568" s="38" t="s">
        <v>82</v>
      </c>
      <c r="D568" s="12">
        <v>12</v>
      </c>
      <c r="E568" s="102" t="s">
        <v>18</v>
      </c>
      <c r="F568" s="105"/>
      <c r="G568" s="105"/>
      <c r="H568" s="9">
        <f t="shared" si="286"/>
        <v>0</v>
      </c>
      <c r="I568" s="103">
        <f t="shared" si="287"/>
        <v>0</v>
      </c>
      <c r="J568" s="103">
        <f t="shared" si="288"/>
        <v>0</v>
      </c>
      <c r="K568" s="9">
        <f t="shared" si="289"/>
        <v>0</v>
      </c>
    </row>
    <row r="569" spans="1:11" x14ac:dyDescent="0.2">
      <c r="A569" s="81"/>
      <c r="B569" s="82" t="s">
        <v>83</v>
      </c>
      <c r="C569" s="83" t="s">
        <v>146</v>
      </c>
      <c r="D569" s="84">
        <v>5</v>
      </c>
      <c r="E569" s="85" t="s">
        <v>17</v>
      </c>
      <c r="F569" s="106"/>
      <c r="G569" s="106"/>
      <c r="H569" s="86">
        <f t="shared" si="286"/>
        <v>0</v>
      </c>
      <c r="I569" s="103">
        <f t="shared" si="287"/>
        <v>0</v>
      </c>
      <c r="J569" s="103">
        <f t="shared" si="288"/>
        <v>0</v>
      </c>
      <c r="K569" s="86">
        <f t="shared" si="289"/>
        <v>0</v>
      </c>
    </row>
    <row r="570" spans="1:11" x14ac:dyDescent="0.2">
      <c r="A570" s="74"/>
      <c r="B570" s="111" t="s">
        <v>154</v>
      </c>
      <c r="C570" s="111"/>
      <c r="D570" s="111"/>
      <c r="E570" s="111"/>
      <c r="F570" s="75">
        <f>SUMPRODUCT(D539:D569,F539:F569)</f>
        <v>0</v>
      </c>
      <c r="G570" s="75">
        <f>SUMPRODUCT(D539:D569,G539:G569)</f>
        <v>0</v>
      </c>
      <c r="H570" s="76">
        <f>SUM(H539:H569)</f>
        <v>0</v>
      </c>
      <c r="I570" s="75">
        <f>SUMPRODUCT(D539:D569,I539:I569)</f>
        <v>0</v>
      </c>
      <c r="J570" s="75">
        <f>SUMPRODUCT(D539:D569,J539:J569)</f>
        <v>0</v>
      </c>
      <c r="K570" s="76">
        <f>SUM(K539:K569)</f>
        <v>0</v>
      </c>
    </row>
    <row r="571" spans="1:11" x14ac:dyDescent="0.2">
      <c r="A571" s="87"/>
      <c r="B571" s="92" t="s">
        <v>134</v>
      </c>
      <c r="C571" s="44" t="s">
        <v>135</v>
      </c>
      <c r="D571" s="95"/>
      <c r="E571" s="96"/>
      <c r="F571" s="89"/>
      <c r="G571" s="89"/>
      <c r="H571" s="90"/>
      <c r="I571" s="91"/>
      <c r="J571" s="89"/>
      <c r="K571" s="90"/>
    </row>
    <row r="572" spans="1:11" x14ac:dyDescent="0.2">
      <c r="A572" s="64"/>
      <c r="B572" s="29" t="s">
        <v>7</v>
      </c>
      <c r="C572" s="40" t="s">
        <v>29</v>
      </c>
      <c r="D572" s="23"/>
      <c r="E572" s="24"/>
      <c r="F572" s="103"/>
      <c r="G572" s="103"/>
      <c r="H572" s="9"/>
      <c r="I572" s="65"/>
      <c r="J572" s="103"/>
      <c r="K572" s="9"/>
    </row>
    <row r="573" spans="1:11" x14ac:dyDescent="0.2">
      <c r="A573" s="64"/>
      <c r="B573" s="25" t="s">
        <v>30</v>
      </c>
      <c r="C573" s="40" t="s">
        <v>31</v>
      </c>
      <c r="D573" s="26"/>
      <c r="E573" s="27"/>
      <c r="F573" s="103"/>
      <c r="G573" s="103"/>
      <c r="H573" s="9"/>
      <c r="I573" s="65"/>
      <c r="J573" s="103"/>
      <c r="K573" s="9"/>
    </row>
    <row r="574" spans="1:11" x14ac:dyDescent="0.2">
      <c r="A574" s="64"/>
      <c r="B574" s="25" t="s">
        <v>32</v>
      </c>
      <c r="C574" s="98" t="s">
        <v>176</v>
      </c>
      <c r="D574" s="26">
        <v>1</v>
      </c>
      <c r="E574" s="27" t="s">
        <v>17</v>
      </c>
      <c r="F574" s="103" t="s">
        <v>141</v>
      </c>
      <c r="G574" s="105"/>
      <c r="H574" s="9">
        <f t="shared" ref="H574" si="290">SUM(F574:G574)*D574</f>
        <v>0</v>
      </c>
      <c r="I574" s="65" t="s">
        <v>141</v>
      </c>
      <c r="J574" s="103">
        <f>TRUNC(G574*(1+$K$4),2)</f>
        <v>0</v>
      </c>
      <c r="K574" s="9">
        <f t="shared" ref="K574" si="291">SUM(I574:J574)*D574</f>
        <v>0</v>
      </c>
    </row>
    <row r="575" spans="1:11" ht="25.5" x14ac:dyDescent="0.2">
      <c r="A575" s="64"/>
      <c r="B575" s="29" t="s">
        <v>41</v>
      </c>
      <c r="C575" s="41" t="s">
        <v>42</v>
      </c>
      <c r="D575" s="23"/>
      <c r="E575" s="24"/>
      <c r="F575" s="103"/>
      <c r="G575" s="103"/>
      <c r="H575" s="77"/>
      <c r="I575" s="65"/>
      <c r="J575" s="103"/>
      <c r="K575" s="9"/>
    </row>
    <row r="576" spans="1:11" ht="25.5" x14ac:dyDescent="0.2">
      <c r="A576" s="64"/>
      <c r="B576" s="33" t="s">
        <v>43</v>
      </c>
      <c r="C576" s="45" t="s">
        <v>108</v>
      </c>
      <c r="D576" s="23">
        <v>1</v>
      </c>
      <c r="E576" s="24" t="s">
        <v>17</v>
      </c>
      <c r="F576" s="105"/>
      <c r="G576" s="105"/>
      <c r="H576" s="9">
        <f t="shared" ref="H576:H577" si="292">SUM(F576:G576)*D576</f>
        <v>0</v>
      </c>
      <c r="I576" s="103">
        <f t="shared" ref="I576:I577" si="293">TRUNC(F576*(1+$K$4),2)</f>
        <v>0</v>
      </c>
      <c r="J576" s="103">
        <f t="shared" ref="J576:J577" si="294">TRUNC(G576*(1+$K$4),2)</f>
        <v>0</v>
      </c>
      <c r="K576" s="9">
        <f t="shared" ref="K576:K577" si="295">SUM(I576:J576)*D576</f>
        <v>0</v>
      </c>
    </row>
    <row r="577" spans="1:11" x14ac:dyDescent="0.2">
      <c r="A577" s="64"/>
      <c r="B577" s="33" t="s">
        <v>45</v>
      </c>
      <c r="C577" s="14" t="s">
        <v>136</v>
      </c>
      <c r="D577" s="26">
        <v>1</v>
      </c>
      <c r="E577" s="27" t="s">
        <v>17</v>
      </c>
      <c r="F577" s="105"/>
      <c r="G577" s="105"/>
      <c r="H577" s="9">
        <f t="shared" si="292"/>
        <v>0</v>
      </c>
      <c r="I577" s="103">
        <f t="shared" si="293"/>
        <v>0</v>
      </c>
      <c r="J577" s="103">
        <f t="shared" si="294"/>
        <v>0</v>
      </c>
      <c r="K577" s="9">
        <f t="shared" si="295"/>
        <v>0</v>
      </c>
    </row>
    <row r="578" spans="1:11" x14ac:dyDescent="0.2">
      <c r="A578" s="64"/>
      <c r="B578" s="29" t="s">
        <v>49</v>
      </c>
      <c r="C578" s="40" t="s">
        <v>114</v>
      </c>
      <c r="D578" s="30"/>
      <c r="E578" s="31"/>
      <c r="F578" s="103"/>
      <c r="G578" s="103"/>
      <c r="H578" s="77"/>
      <c r="I578" s="65"/>
      <c r="J578" s="103"/>
      <c r="K578" s="9"/>
    </row>
    <row r="579" spans="1:11" ht="25.5" x14ac:dyDescent="0.2">
      <c r="A579" s="64"/>
      <c r="B579" s="13" t="s">
        <v>51</v>
      </c>
      <c r="C579" s="38" t="s">
        <v>142</v>
      </c>
      <c r="D579" s="12">
        <v>90</v>
      </c>
      <c r="E579" s="102" t="s">
        <v>19</v>
      </c>
      <c r="F579" s="105"/>
      <c r="G579" s="105"/>
      <c r="H579" s="9">
        <f t="shared" ref="H579:H587" si="296">SUM(F579:G579)*D579</f>
        <v>0</v>
      </c>
      <c r="I579" s="103">
        <f t="shared" ref="I579:I587" si="297">TRUNC(F579*(1+$K$4),2)</f>
        <v>0</v>
      </c>
      <c r="J579" s="103">
        <f t="shared" ref="J579:J587" si="298">TRUNC(G579*(1+$K$4),2)</f>
        <v>0</v>
      </c>
      <c r="K579" s="9">
        <f t="shared" ref="K579:K587" si="299">SUM(I579:J579)*D579</f>
        <v>0</v>
      </c>
    </row>
    <row r="580" spans="1:11" ht="25.5" x14ac:dyDescent="0.2">
      <c r="A580" s="64"/>
      <c r="B580" s="13" t="s">
        <v>52</v>
      </c>
      <c r="C580" s="38" t="s">
        <v>53</v>
      </c>
      <c r="D580" s="101">
        <v>4</v>
      </c>
      <c r="E580" s="66" t="s">
        <v>17</v>
      </c>
      <c r="F580" s="105"/>
      <c r="G580" s="105"/>
      <c r="H580" s="9">
        <f t="shared" si="296"/>
        <v>0</v>
      </c>
      <c r="I580" s="103">
        <f t="shared" si="297"/>
        <v>0</v>
      </c>
      <c r="J580" s="103">
        <f t="shared" si="298"/>
        <v>0</v>
      </c>
      <c r="K580" s="9">
        <f t="shared" si="299"/>
        <v>0</v>
      </c>
    </row>
    <row r="581" spans="1:11" x14ac:dyDescent="0.2">
      <c r="A581" s="64"/>
      <c r="B581" s="13" t="s">
        <v>54</v>
      </c>
      <c r="C581" s="38" t="s">
        <v>144</v>
      </c>
      <c r="D581" s="101">
        <v>1</v>
      </c>
      <c r="E581" s="66" t="s">
        <v>17</v>
      </c>
      <c r="F581" s="105"/>
      <c r="G581" s="105"/>
      <c r="H581" s="9">
        <f t="shared" si="296"/>
        <v>0</v>
      </c>
      <c r="I581" s="103">
        <f t="shared" si="297"/>
        <v>0</v>
      </c>
      <c r="J581" s="103">
        <f t="shared" si="298"/>
        <v>0</v>
      </c>
      <c r="K581" s="9">
        <f t="shared" si="299"/>
        <v>0</v>
      </c>
    </row>
    <row r="582" spans="1:11" x14ac:dyDescent="0.2">
      <c r="A582" s="64"/>
      <c r="B582" s="13" t="s">
        <v>55</v>
      </c>
      <c r="C582" s="38" t="s">
        <v>147</v>
      </c>
      <c r="D582" s="101">
        <v>15</v>
      </c>
      <c r="E582" s="66" t="s">
        <v>18</v>
      </c>
      <c r="F582" s="105"/>
      <c r="G582" s="105"/>
      <c r="H582" s="9">
        <f t="shared" si="296"/>
        <v>0</v>
      </c>
      <c r="I582" s="103">
        <f t="shared" si="297"/>
        <v>0</v>
      </c>
      <c r="J582" s="103">
        <f t="shared" si="298"/>
        <v>0</v>
      </c>
      <c r="K582" s="9">
        <f t="shared" si="299"/>
        <v>0</v>
      </c>
    </row>
    <row r="583" spans="1:11" x14ac:dyDescent="0.2">
      <c r="A583" s="64"/>
      <c r="B583" s="13" t="s">
        <v>56</v>
      </c>
      <c r="C583" s="38" t="s">
        <v>145</v>
      </c>
      <c r="D583" s="101">
        <v>1</v>
      </c>
      <c r="E583" s="66" t="s">
        <v>17</v>
      </c>
      <c r="F583" s="105"/>
      <c r="G583" s="105"/>
      <c r="H583" s="9">
        <f t="shared" si="296"/>
        <v>0</v>
      </c>
      <c r="I583" s="103">
        <f t="shared" si="297"/>
        <v>0</v>
      </c>
      <c r="J583" s="103">
        <f t="shared" si="298"/>
        <v>0</v>
      </c>
      <c r="K583" s="9">
        <f t="shared" si="299"/>
        <v>0</v>
      </c>
    </row>
    <row r="584" spans="1:11" ht="25.5" x14ac:dyDescent="0.2">
      <c r="A584" s="64"/>
      <c r="B584" s="13" t="s">
        <v>57</v>
      </c>
      <c r="C584" s="38" t="s">
        <v>58</v>
      </c>
      <c r="D584" s="101">
        <v>2</v>
      </c>
      <c r="E584" s="66" t="s">
        <v>17</v>
      </c>
      <c r="F584" s="105"/>
      <c r="G584" s="105"/>
      <c r="H584" s="9">
        <f t="shared" si="296"/>
        <v>0</v>
      </c>
      <c r="I584" s="103">
        <f t="shared" si="297"/>
        <v>0</v>
      </c>
      <c r="J584" s="103">
        <f t="shared" si="298"/>
        <v>0</v>
      </c>
      <c r="K584" s="9">
        <f t="shared" si="299"/>
        <v>0</v>
      </c>
    </row>
    <row r="585" spans="1:11" ht="51" x14ac:dyDescent="0.2">
      <c r="A585" s="64"/>
      <c r="B585" s="13" t="s">
        <v>59</v>
      </c>
      <c r="C585" s="14" t="s">
        <v>60</v>
      </c>
      <c r="D585" s="39">
        <v>1</v>
      </c>
      <c r="E585" s="102" t="s">
        <v>17</v>
      </c>
      <c r="F585" s="105"/>
      <c r="G585" s="105"/>
      <c r="H585" s="9">
        <f t="shared" si="296"/>
        <v>0</v>
      </c>
      <c r="I585" s="103">
        <f t="shared" si="297"/>
        <v>0</v>
      </c>
      <c r="J585" s="103">
        <f t="shared" si="298"/>
        <v>0</v>
      </c>
      <c r="K585" s="9">
        <f t="shared" si="299"/>
        <v>0</v>
      </c>
    </row>
    <row r="586" spans="1:11" ht="51" x14ac:dyDescent="0.2">
      <c r="A586" s="64"/>
      <c r="B586" s="13" t="s">
        <v>61</v>
      </c>
      <c r="C586" s="14" t="s">
        <v>62</v>
      </c>
      <c r="D586" s="39">
        <v>3</v>
      </c>
      <c r="E586" s="102" t="s">
        <v>17</v>
      </c>
      <c r="F586" s="105"/>
      <c r="G586" s="105"/>
      <c r="H586" s="9">
        <f t="shared" si="296"/>
        <v>0</v>
      </c>
      <c r="I586" s="103">
        <f t="shared" si="297"/>
        <v>0</v>
      </c>
      <c r="J586" s="103">
        <f t="shared" si="298"/>
        <v>0</v>
      </c>
      <c r="K586" s="9">
        <f t="shared" si="299"/>
        <v>0</v>
      </c>
    </row>
    <row r="587" spans="1:11" x14ac:dyDescent="0.2">
      <c r="A587" s="64"/>
      <c r="B587" s="13" t="s">
        <v>63</v>
      </c>
      <c r="C587" s="38" t="s">
        <v>146</v>
      </c>
      <c r="D587" s="12">
        <v>8</v>
      </c>
      <c r="E587" s="102" t="s">
        <v>17</v>
      </c>
      <c r="F587" s="105"/>
      <c r="G587" s="105"/>
      <c r="H587" s="9">
        <f t="shared" si="296"/>
        <v>0</v>
      </c>
      <c r="I587" s="103">
        <f t="shared" si="297"/>
        <v>0</v>
      </c>
      <c r="J587" s="103">
        <f t="shared" si="298"/>
        <v>0</v>
      </c>
      <c r="K587" s="9">
        <f t="shared" si="299"/>
        <v>0</v>
      </c>
    </row>
    <row r="588" spans="1:11" x14ac:dyDescent="0.2">
      <c r="A588" s="64"/>
      <c r="B588" s="11" t="s">
        <v>64</v>
      </c>
      <c r="C588" s="40" t="s">
        <v>65</v>
      </c>
      <c r="D588" s="12"/>
      <c r="E588" s="102"/>
      <c r="F588" s="103"/>
      <c r="G588" s="103"/>
      <c r="H588" s="77"/>
      <c r="I588" s="65"/>
      <c r="J588" s="103"/>
      <c r="K588" s="9"/>
    </row>
    <row r="589" spans="1:11" x14ac:dyDescent="0.2">
      <c r="A589" s="64"/>
      <c r="B589" s="112" t="s">
        <v>66</v>
      </c>
      <c r="C589" s="38" t="s">
        <v>67</v>
      </c>
      <c r="D589" s="113">
        <v>1</v>
      </c>
      <c r="E589" s="114" t="s">
        <v>17</v>
      </c>
      <c r="F589" s="115"/>
      <c r="G589" s="115"/>
      <c r="H589" s="116">
        <f>SUM(F589:G594)*D589</f>
        <v>0</v>
      </c>
      <c r="I589" s="117">
        <f>TRUNC(F589*(1+$K$4),2)</f>
        <v>0</v>
      </c>
      <c r="J589" s="120">
        <f>TRUNC(G589*(1+$K$4),2)</f>
        <v>0</v>
      </c>
      <c r="K589" s="123">
        <f>SUM(I589:J594)*D589</f>
        <v>0</v>
      </c>
    </row>
    <row r="590" spans="1:11" x14ac:dyDescent="0.2">
      <c r="A590" s="64"/>
      <c r="B590" s="112"/>
      <c r="C590" s="38" t="s">
        <v>68</v>
      </c>
      <c r="D590" s="113"/>
      <c r="E590" s="114"/>
      <c r="F590" s="115"/>
      <c r="G590" s="115"/>
      <c r="H590" s="116"/>
      <c r="I590" s="118"/>
      <c r="J590" s="121"/>
      <c r="K590" s="123"/>
    </row>
    <row r="591" spans="1:11" x14ac:dyDescent="0.2">
      <c r="A591" s="64"/>
      <c r="B591" s="112"/>
      <c r="C591" s="38" t="s">
        <v>69</v>
      </c>
      <c r="D591" s="113"/>
      <c r="E591" s="114"/>
      <c r="F591" s="115"/>
      <c r="G591" s="115"/>
      <c r="H591" s="116"/>
      <c r="I591" s="118"/>
      <c r="J591" s="121"/>
      <c r="K591" s="123"/>
    </row>
    <row r="592" spans="1:11" x14ac:dyDescent="0.2">
      <c r="A592" s="64"/>
      <c r="B592" s="112"/>
      <c r="C592" s="38" t="s">
        <v>70</v>
      </c>
      <c r="D592" s="113"/>
      <c r="E592" s="114"/>
      <c r="F592" s="115"/>
      <c r="G592" s="115"/>
      <c r="H592" s="116"/>
      <c r="I592" s="118"/>
      <c r="J592" s="121"/>
      <c r="K592" s="123"/>
    </row>
    <row r="593" spans="1:11" x14ac:dyDescent="0.2">
      <c r="A593" s="64"/>
      <c r="B593" s="112"/>
      <c r="C593" s="38" t="s">
        <v>71</v>
      </c>
      <c r="D593" s="113"/>
      <c r="E593" s="114"/>
      <c r="F593" s="115"/>
      <c r="G593" s="115"/>
      <c r="H593" s="116"/>
      <c r="I593" s="118"/>
      <c r="J593" s="121"/>
      <c r="K593" s="123"/>
    </row>
    <row r="594" spans="1:11" ht="25.5" x14ac:dyDescent="0.2">
      <c r="A594" s="64"/>
      <c r="B594" s="112"/>
      <c r="C594" s="38" t="s">
        <v>72</v>
      </c>
      <c r="D594" s="113"/>
      <c r="E594" s="114"/>
      <c r="F594" s="115"/>
      <c r="G594" s="115"/>
      <c r="H594" s="116"/>
      <c r="I594" s="119"/>
      <c r="J594" s="122"/>
      <c r="K594" s="123"/>
    </row>
    <row r="595" spans="1:11" x14ac:dyDescent="0.2">
      <c r="A595" s="64"/>
      <c r="B595" s="100" t="s">
        <v>73</v>
      </c>
      <c r="C595" s="14" t="s">
        <v>74</v>
      </c>
      <c r="D595" s="101">
        <v>1</v>
      </c>
      <c r="E595" s="102" t="s">
        <v>17</v>
      </c>
      <c r="F595" s="105"/>
      <c r="G595" s="105"/>
      <c r="H595" s="9">
        <f t="shared" ref="H595:H601" si="300">SUM(F595:G595)*D595</f>
        <v>0</v>
      </c>
      <c r="I595" s="103">
        <f t="shared" ref="I595:I601" si="301">TRUNC(F595*(1+$K$4),2)</f>
        <v>0</v>
      </c>
      <c r="J595" s="103">
        <f t="shared" ref="J595:J601" si="302">TRUNC(G595*(1+$K$4),2)</f>
        <v>0</v>
      </c>
      <c r="K595" s="9">
        <f t="shared" ref="K595:K601" si="303">SUM(I595:J595)*D595</f>
        <v>0</v>
      </c>
    </row>
    <row r="596" spans="1:11" x14ac:dyDescent="0.2">
      <c r="A596" s="64"/>
      <c r="B596" s="100" t="s">
        <v>75</v>
      </c>
      <c r="C596" s="14" t="s">
        <v>76</v>
      </c>
      <c r="D596" s="101">
        <v>1</v>
      </c>
      <c r="E596" s="102" t="s">
        <v>17</v>
      </c>
      <c r="F596" s="105"/>
      <c r="G596" s="105"/>
      <c r="H596" s="9">
        <f t="shared" si="300"/>
        <v>0</v>
      </c>
      <c r="I596" s="103">
        <f t="shared" si="301"/>
        <v>0</v>
      </c>
      <c r="J596" s="103">
        <f t="shared" si="302"/>
        <v>0</v>
      </c>
      <c r="K596" s="9">
        <f t="shared" si="303"/>
        <v>0</v>
      </c>
    </row>
    <row r="597" spans="1:11" ht="25.5" x14ac:dyDescent="0.2">
      <c r="A597" s="64"/>
      <c r="B597" s="100" t="s">
        <v>77</v>
      </c>
      <c r="C597" s="14" t="s">
        <v>78</v>
      </c>
      <c r="D597" s="101">
        <v>1</v>
      </c>
      <c r="E597" s="102" t="s">
        <v>17</v>
      </c>
      <c r="F597" s="105"/>
      <c r="G597" s="105"/>
      <c r="H597" s="9">
        <f t="shared" si="300"/>
        <v>0</v>
      </c>
      <c r="I597" s="103">
        <f t="shared" si="301"/>
        <v>0</v>
      </c>
      <c r="J597" s="103">
        <f t="shared" si="302"/>
        <v>0</v>
      </c>
      <c r="K597" s="9">
        <f t="shared" si="303"/>
        <v>0</v>
      </c>
    </row>
    <row r="598" spans="1:11" ht="25.5" x14ac:dyDescent="0.2">
      <c r="A598" s="64"/>
      <c r="B598" s="100" t="s">
        <v>79</v>
      </c>
      <c r="C598" s="38" t="s">
        <v>142</v>
      </c>
      <c r="D598" s="12">
        <v>90</v>
      </c>
      <c r="E598" s="102" t="s">
        <v>19</v>
      </c>
      <c r="F598" s="105"/>
      <c r="G598" s="105"/>
      <c r="H598" s="9">
        <f t="shared" si="300"/>
        <v>0</v>
      </c>
      <c r="I598" s="103">
        <f t="shared" si="301"/>
        <v>0</v>
      </c>
      <c r="J598" s="103">
        <f t="shared" si="302"/>
        <v>0</v>
      </c>
      <c r="K598" s="9">
        <f t="shared" si="303"/>
        <v>0</v>
      </c>
    </row>
    <row r="599" spans="1:11" ht="25.5" x14ac:dyDescent="0.2">
      <c r="A599" s="64"/>
      <c r="B599" s="100" t="s">
        <v>80</v>
      </c>
      <c r="C599" s="38" t="s">
        <v>143</v>
      </c>
      <c r="D599" s="12">
        <v>5</v>
      </c>
      <c r="E599" s="102" t="s">
        <v>19</v>
      </c>
      <c r="F599" s="105"/>
      <c r="G599" s="105"/>
      <c r="H599" s="9">
        <f t="shared" si="300"/>
        <v>0</v>
      </c>
      <c r="I599" s="103">
        <f t="shared" si="301"/>
        <v>0</v>
      </c>
      <c r="J599" s="103">
        <f t="shared" si="302"/>
        <v>0</v>
      </c>
      <c r="K599" s="9">
        <f t="shared" si="303"/>
        <v>0</v>
      </c>
    </row>
    <row r="600" spans="1:11" ht="25.5" x14ac:dyDescent="0.2">
      <c r="A600" s="64"/>
      <c r="B600" s="100" t="s">
        <v>81</v>
      </c>
      <c r="C600" s="38" t="s">
        <v>82</v>
      </c>
      <c r="D600" s="12">
        <v>12</v>
      </c>
      <c r="E600" s="102" t="s">
        <v>18</v>
      </c>
      <c r="F600" s="105"/>
      <c r="G600" s="105"/>
      <c r="H600" s="9">
        <f t="shared" si="300"/>
        <v>0</v>
      </c>
      <c r="I600" s="103">
        <f t="shared" si="301"/>
        <v>0</v>
      </c>
      <c r="J600" s="103">
        <f t="shared" si="302"/>
        <v>0</v>
      </c>
      <c r="K600" s="9">
        <f t="shared" si="303"/>
        <v>0</v>
      </c>
    </row>
    <row r="601" spans="1:11" x14ac:dyDescent="0.2">
      <c r="A601" s="81"/>
      <c r="B601" s="82" t="s">
        <v>83</v>
      </c>
      <c r="C601" s="83" t="s">
        <v>146</v>
      </c>
      <c r="D601" s="84">
        <v>5</v>
      </c>
      <c r="E601" s="85" t="s">
        <v>17</v>
      </c>
      <c r="F601" s="106"/>
      <c r="G601" s="106"/>
      <c r="H601" s="86">
        <f t="shared" si="300"/>
        <v>0</v>
      </c>
      <c r="I601" s="103">
        <f t="shared" si="301"/>
        <v>0</v>
      </c>
      <c r="J601" s="103">
        <f t="shared" si="302"/>
        <v>0</v>
      </c>
      <c r="K601" s="86">
        <f t="shared" si="303"/>
        <v>0</v>
      </c>
    </row>
    <row r="602" spans="1:11" x14ac:dyDescent="0.2">
      <c r="A602" s="74"/>
      <c r="B602" s="111" t="s">
        <v>153</v>
      </c>
      <c r="C602" s="111"/>
      <c r="D602" s="111"/>
      <c r="E602" s="111"/>
      <c r="F602" s="75">
        <f>SUMPRODUCT(D574:D601,F574:F601)</f>
        <v>0</v>
      </c>
      <c r="G602" s="75">
        <f>SUMPRODUCT(D574:D601,G574:G601)</f>
        <v>0</v>
      </c>
      <c r="H602" s="76">
        <f>SUM(H574:H601)</f>
        <v>0</v>
      </c>
      <c r="I602" s="75">
        <f>SUMPRODUCT(D574:D601,I574:I601)</f>
        <v>0</v>
      </c>
      <c r="J602" s="75">
        <f>SUMPRODUCT(D574:D601,J574:J601)</f>
        <v>0</v>
      </c>
      <c r="K602" s="76">
        <f>SUM(K574:K601)</f>
        <v>0</v>
      </c>
    </row>
    <row r="603" spans="1:11" x14ac:dyDescent="0.2">
      <c r="A603" s="87"/>
      <c r="B603" s="92" t="s">
        <v>137</v>
      </c>
      <c r="C603" s="44" t="s">
        <v>138</v>
      </c>
      <c r="D603" s="95"/>
      <c r="E603" s="96"/>
      <c r="F603" s="89"/>
      <c r="G603" s="89"/>
      <c r="H603" s="90"/>
      <c r="I603" s="91"/>
      <c r="J603" s="89"/>
      <c r="K603" s="90"/>
    </row>
    <row r="604" spans="1:11" x14ac:dyDescent="0.2">
      <c r="A604" s="64"/>
      <c r="B604" s="22" t="s">
        <v>7</v>
      </c>
      <c r="C604" s="41" t="s">
        <v>95</v>
      </c>
      <c r="D604" s="23"/>
      <c r="E604" s="24"/>
      <c r="F604" s="103"/>
      <c r="G604" s="103"/>
      <c r="H604" s="9"/>
      <c r="I604" s="65"/>
      <c r="J604" s="103"/>
      <c r="K604" s="9"/>
    </row>
    <row r="605" spans="1:11" x14ac:dyDescent="0.2">
      <c r="A605" s="64"/>
      <c r="B605" s="25" t="s">
        <v>30</v>
      </c>
      <c r="C605" s="40" t="s">
        <v>31</v>
      </c>
      <c r="D605" s="26"/>
      <c r="E605" s="27"/>
      <c r="F605" s="103"/>
      <c r="G605" s="103"/>
      <c r="H605" s="9"/>
      <c r="I605" s="65"/>
      <c r="J605" s="103"/>
      <c r="K605" s="9"/>
    </row>
    <row r="606" spans="1:11" x14ac:dyDescent="0.2">
      <c r="A606" s="64"/>
      <c r="B606" s="28" t="s">
        <v>32</v>
      </c>
      <c r="C606" s="97" t="s">
        <v>210</v>
      </c>
      <c r="D606" s="23">
        <v>1</v>
      </c>
      <c r="E606" s="24" t="s">
        <v>17</v>
      </c>
      <c r="F606" s="103" t="s">
        <v>141</v>
      </c>
      <c r="G606" s="105"/>
      <c r="H606" s="9">
        <f t="shared" ref="H606:H608" si="304">SUM(F606:G606)*D606</f>
        <v>0</v>
      </c>
      <c r="I606" s="65" t="s">
        <v>141</v>
      </c>
      <c r="J606" s="103">
        <f t="shared" ref="J606:J608" si="305">TRUNC(G606*(1+$K$4),2)</f>
        <v>0</v>
      </c>
      <c r="K606" s="9">
        <f t="shared" ref="K606" si="306">SUM(I606:J606)*D606</f>
        <v>0</v>
      </c>
    </row>
    <row r="607" spans="1:11" x14ac:dyDescent="0.2">
      <c r="A607" s="64"/>
      <c r="B607" s="28" t="s">
        <v>33</v>
      </c>
      <c r="C607" s="98" t="s">
        <v>212</v>
      </c>
      <c r="D607" s="26">
        <v>2</v>
      </c>
      <c r="E607" s="27" t="s">
        <v>17</v>
      </c>
      <c r="F607" s="103" t="s">
        <v>141</v>
      </c>
      <c r="G607" s="105"/>
      <c r="H607" s="9">
        <f t="shared" si="304"/>
        <v>0</v>
      </c>
      <c r="I607" s="65" t="s">
        <v>141</v>
      </c>
      <c r="J607" s="103">
        <f t="shared" si="305"/>
        <v>0</v>
      </c>
      <c r="K607" s="9">
        <f t="shared" ref="K607:K608" si="307">SUM(I607:J607)*D607</f>
        <v>0</v>
      </c>
    </row>
    <row r="608" spans="1:11" x14ac:dyDescent="0.2">
      <c r="A608" s="64"/>
      <c r="B608" s="28" t="s">
        <v>34</v>
      </c>
      <c r="C608" s="97" t="s">
        <v>176</v>
      </c>
      <c r="D608" s="23">
        <v>1</v>
      </c>
      <c r="E608" s="24" t="s">
        <v>17</v>
      </c>
      <c r="F608" s="103" t="s">
        <v>141</v>
      </c>
      <c r="G608" s="105"/>
      <c r="H608" s="9">
        <f t="shared" si="304"/>
        <v>0</v>
      </c>
      <c r="I608" s="65" t="s">
        <v>141</v>
      </c>
      <c r="J608" s="103">
        <f t="shared" si="305"/>
        <v>0</v>
      </c>
      <c r="K608" s="9">
        <f t="shared" si="307"/>
        <v>0</v>
      </c>
    </row>
    <row r="609" spans="1:11" x14ac:dyDescent="0.2">
      <c r="A609" s="64"/>
      <c r="B609" s="25" t="s">
        <v>35</v>
      </c>
      <c r="C609" s="38" t="s">
        <v>36</v>
      </c>
      <c r="D609" s="26"/>
      <c r="E609" s="27"/>
      <c r="F609" s="103"/>
      <c r="G609" s="103"/>
      <c r="H609" s="77"/>
      <c r="I609" s="65"/>
      <c r="J609" s="103"/>
      <c r="K609" s="9"/>
    </row>
    <row r="610" spans="1:11" x14ac:dyDescent="0.2">
      <c r="A610" s="64"/>
      <c r="B610" s="28" t="s">
        <v>37</v>
      </c>
      <c r="C610" s="98" t="s">
        <v>186</v>
      </c>
      <c r="D610" s="26">
        <v>6</v>
      </c>
      <c r="E610" s="24" t="s">
        <v>38</v>
      </c>
      <c r="F610" s="105"/>
      <c r="G610" s="105"/>
      <c r="H610" s="9">
        <f t="shared" ref="H610:H612" si="308">SUM(F610:G610)*D610</f>
        <v>0</v>
      </c>
      <c r="I610" s="103">
        <f t="shared" ref="I610:I612" si="309">TRUNC(F610*(1+$K$4),2)</f>
        <v>0</v>
      </c>
      <c r="J610" s="103">
        <f t="shared" ref="J610:J612" si="310">TRUNC(G610*(1+$K$4),2)</f>
        <v>0</v>
      </c>
      <c r="K610" s="9">
        <f t="shared" ref="K610:K612" si="311">SUM(I610:J610)*D610</f>
        <v>0</v>
      </c>
    </row>
    <row r="611" spans="1:11" ht="25.5" x14ac:dyDescent="0.2">
      <c r="A611" s="64"/>
      <c r="B611" s="28" t="s">
        <v>39</v>
      </c>
      <c r="C611" s="98" t="s">
        <v>187</v>
      </c>
      <c r="D611" s="26">
        <v>42</v>
      </c>
      <c r="E611" s="24" t="s">
        <v>38</v>
      </c>
      <c r="F611" s="105"/>
      <c r="G611" s="105"/>
      <c r="H611" s="9">
        <f t="shared" si="308"/>
        <v>0</v>
      </c>
      <c r="I611" s="103">
        <f t="shared" si="309"/>
        <v>0</v>
      </c>
      <c r="J611" s="103">
        <f t="shared" si="310"/>
        <v>0</v>
      </c>
      <c r="K611" s="9">
        <f t="shared" si="311"/>
        <v>0</v>
      </c>
    </row>
    <row r="612" spans="1:11" x14ac:dyDescent="0.2">
      <c r="A612" s="64"/>
      <c r="B612" s="28" t="s">
        <v>40</v>
      </c>
      <c r="C612" s="98" t="s">
        <v>188</v>
      </c>
      <c r="D612" s="26">
        <v>5</v>
      </c>
      <c r="E612" s="24" t="s">
        <v>38</v>
      </c>
      <c r="F612" s="105"/>
      <c r="G612" s="105"/>
      <c r="H612" s="9">
        <f t="shared" si="308"/>
        <v>0</v>
      </c>
      <c r="I612" s="103">
        <f t="shared" si="309"/>
        <v>0</v>
      </c>
      <c r="J612" s="103">
        <f t="shared" si="310"/>
        <v>0</v>
      </c>
      <c r="K612" s="9">
        <f t="shared" si="311"/>
        <v>0</v>
      </c>
    </row>
    <row r="613" spans="1:11" ht="25.5" x14ac:dyDescent="0.2">
      <c r="A613" s="64"/>
      <c r="B613" s="22" t="s">
        <v>41</v>
      </c>
      <c r="C613" s="41" t="s">
        <v>96</v>
      </c>
      <c r="D613" s="23"/>
      <c r="E613" s="24"/>
      <c r="F613" s="103"/>
      <c r="G613" s="103"/>
      <c r="H613" s="77"/>
      <c r="I613" s="65"/>
      <c r="J613" s="103"/>
      <c r="K613" s="9"/>
    </row>
    <row r="614" spans="1:11" x14ac:dyDescent="0.2">
      <c r="A614" s="64"/>
      <c r="B614" s="33" t="s">
        <v>43</v>
      </c>
      <c r="C614" s="38" t="s">
        <v>91</v>
      </c>
      <c r="D614" s="26">
        <v>2</v>
      </c>
      <c r="E614" s="27" t="s">
        <v>17</v>
      </c>
      <c r="F614" s="105"/>
      <c r="G614" s="105"/>
      <c r="H614" s="9">
        <f t="shared" ref="H614:H615" si="312">SUM(F614:G614)*D614</f>
        <v>0</v>
      </c>
      <c r="I614" s="103">
        <f t="shared" ref="I614:I615" si="313">TRUNC(F614*(1+$K$4),2)</f>
        <v>0</v>
      </c>
      <c r="J614" s="103">
        <f t="shared" ref="J614:J615" si="314">TRUNC(G614*(1+$K$4),2)</f>
        <v>0</v>
      </c>
      <c r="K614" s="9">
        <f t="shared" ref="K614:K615" si="315">SUM(I614:J614)*D614</f>
        <v>0</v>
      </c>
    </row>
    <row r="615" spans="1:11" ht="25.5" x14ac:dyDescent="0.2">
      <c r="A615" s="64"/>
      <c r="B615" s="25" t="s">
        <v>45</v>
      </c>
      <c r="C615" s="45" t="s">
        <v>108</v>
      </c>
      <c r="D615" s="26">
        <v>1</v>
      </c>
      <c r="E615" s="27" t="s">
        <v>17</v>
      </c>
      <c r="F615" s="105"/>
      <c r="G615" s="105"/>
      <c r="H615" s="9">
        <f t="shared" si="312"/>
        <v>0</v>
      </c>
      <c r="I615" s="103">
        <f t="shared" si="313"/>
        <v>0</v>
      </c>
      <c r="J615" s="103">
        <f t="shared" si="314"/>
        <v>0</v>
      </c>
      <c r="K615" s="9">
        <f t="shared" si="315"/>
        <v>0</v>
      </c>
    </row>
    <row r="616" spans="1:11" x14ac:dyDescent="0.2">
      <c r="A616" s="64"/>
      <c r="B616" s="29" t="s">
        <v>49</v>
      </c>
      <c r="C616" s="40" t="s">
        <v>114</v>
      </c>
      <c r="D616" s="30"/>
      <c r="E616" s="31"/>
      <c r="F616" s="103"/>
      <c r="G616" s="103"/>
      <c r="H616" s="77"/>
      <c r="I616" s="65"/>
      <c r="J616" s="103"/>
      <c r="K616" s="9"/>
    </row>
    <row r="617" spans="1:11" ht="25.5" x14ac:dyDescent="0.2">
      <c r="A617" s="64"/>
      <c r="B617" s="13" t="s">
        <v>51</v>
      </c>
      <c r="C617" s="38" t="s">
        <v>142</v>
      </c>
      <c r="D617" s="12">
        <v>90</v>
      </c>
      <c r="E617" s="102" t="s">
        <v>19</v>
      </c>
      <c r="F617" s="105"/>
      <c r="G617" s="105"/>
      <c r="H617" s="9">
        <f t="shared" ref="H617:H625" si="316">SUM(F617:G617)*D617</f>
        <v>0</v>
      </c>
      <c r="I617" s="103">
        <f t="shared" ref="I617:I625" si="317">TRUNC(F617*(1+$K$4),2)</f>
        <v>0</v>
      </c>
      <c r="J617" s="103">
        <f t="shared" ref="J617:J625" si="318">TRUNC(G617*(1+$K$4),2)</f>
        <v>0</v>
      </c>
      <c r="K617" s="9">
        <f t="shared" ref="K617:K625" si="319">SUM(I617:J617)*D617</f>
        <v>0</v>
      </c>
    </row>
    <row r="618" spans="1:11" ht="25.5" x14ac:dyDescent="0.2">
      <c r="A618" s="64"/>
      <c r="B618" s="13" t="s">
        <v>52</v>
      </c>
      <c r="C618" s="38" t="s">
        <v>53</v>
      </c>
      <c r="D618" s="101">
        <v>4</v>
      </c>
      <c r="E618" s="66" t="s">
        <v>17</v>
      </c>
      <c r="F618" s="105"/>
      <c r="G618" s="105"/>
      <c r="H618" s="9">
        <f t="shared" si="316"/>
        <v>0</v>
      </c>
      <c r="I618" s="103">
        <f t="shared" si="317"/>
        <v>0</v>
      </c>
      <c r="J618" s="103">
        <f t="shared" si="318"/>
        <v>0</v>
      </c>
      <c r="K618" s="9">
        <f t="shared" si="319"/>
        <v>0</v>
      </c>
    </row>
    <row r="619" spans="1:11" x14ac:dyDescent="0.2">
      <c r="A619" s="64"/>
      <c r="B619" s="13" t="s">
        <v>54</v>
      </c>
      <c r="C619" s="38" t="s">
        <v>144</v>
      </c>
      <c r="D619" s="101">
        <v>1</v>
      </c>
      <c r="E619" s="66" t="s">
        <v>17</v>
      </c>
      <c r="F619" s="105"/>
      <c r="G619" s="105"/>
      <c r="H619" s="9">
        <f t="shared" si="316"/>
        <v>0</v>
      </c>
      <c r="I619" s="103">
        <f t="shared" si="317"/>
        <v>0</v>
      </c>
      <c r="J619" s="103">
        <f t="shared" si="318"/>
        <v>0</v>
      </c>
      <c r="K619" s="9">
        <f t="shared" si="319"/>
        <v>0</v>
      </c>
    </row>
    <row r="620" spans="1:11" x14ac:dyDescent="0.2">
      <c r="A620" s="64"/>
      <c r="B620" s="13" t="s">
        <v>55</v>
      </c>
      <c r="C620" s="38" t="s">
        <v>147</v>
      </c>
      <c r="D620" s="101">
        <v>15</v>
      </c>
      <c r="E620" s="66" t="s">
        <v>18</v>
      </c>
      <c r="F620" s="105"/>
      <c r="G620" s="105"/>
      <c r="H620" s="9">
        <f t="shared" si="316"/>
        <v>0</v>
      </c>
      <c r="I620" s="103">
        <f t="shared" si="317"/>
        <v>0</v>
      </c>
      <c r="J620" s="103">
        <f t="shared" si="318"/>
        <v>0</v>
      </c>
      <c r="K620" s="9">
        <f t="shared" si="319"/>
        <v>0</v>
      </c>
    </row>
    <row r="621" spans="1:11" x14ac:dyDescent="0.2">
      <c r="A621" s="64"/>
      <c r="B621" s="13" t="s">
        <v>56</v>
      </c>
      <c r="C621" s="38" t="s">
        <v>145</v>
      </c>
      <c r="D621" s="101">
        <v>1</v>
      </c>
      <c r="E621" s="66" t="s">
        <v>17</v>
      </c>
      <c r="F621" s="105"/>
      <c r="G621" s="105"/>
      <c r="H621" s="9">
        <f t="shared" si="316"/>
        <v>0</v>
      </c>
      <c r="I621" s="103">
        <f t="shared" si="317"/>
        <v>0</v>
      </c>
      <c r="J621" s="103">
        <f t="shared" si="318"/>
        <v>0</v>
      </c>
      <c r="K621" s="9">
        <f t="shared" si="319"/>
        <v>0</v>
      </c>
    </row>
    <row r="622" spans="1:11" ht="25.5" x14ac:dyDescent="0.2">
      <c r="A622" s="64"/>
      <c r="B622" s="13" t="s">
        <v>57</v>
      </c>
      <c r="C622" s="38" t="s">
        <v>58</v>
      </c>
      <c r="D622" s="101">
        <v>2</v>
      </c>
      <c r="E622" s="66" t="s">
        <v>17</v>
      </c>
      <c r="F622" s="105"/>
      <c r="G622" s="105"/>
      <c r="H622" s="9">
        <f t="shared" si="316"/>
        <v>0</v>
      </c>
      <c r="I622" s="103">
        <f t="shared" si="317"/>
        <v>0</v>
      </c>
      <c r="J622" s="103">
        <f t="shared" si="318"/>
        <v>0</v>
      </c>
      <c r="K622" s="9">
        <f t="shared" si="319"/>
        <v>0</v>
      </c>
    </row>
    <row r="623" spans="1:11" ht="51" x14ac:dyDescent="0.2">
      <c r="A623" s="64"/>
      <c r="B623" s="13" t="s">
        <v>59</v>
      </c>
      <c r="C623" s="14" t="s">
        <v>60</v>
      </c>
      <c r="D623" s="39">
        <v>1</v>
      </c>
      <c r="E623" s="102" t="s">
        <v>17</v>
      </c>
      <c r="F623" s="105"/>
      <c r="G623" s="105"/>
      <c r="H623" s="9">
        <f t="shared" si="316"/>
        <v>0</v>
      </c>
      <c r="I623" s="103">
        <f t="shared" si="317"/>
        <v>0</v>
      </c>
      <c r="J623" s="103">
        <f t="shared" si="318"/>
        <v>0</v>
      </c>
      <c r="K623" s="9">
        <f t="shared" si="319"/>
        <v>0</v>
      </c>
    </row>
    <row r="624" spans="1:11" ht="51" x14ac:dyDescent="0.2">
      <c r="A624" s="64"/>
      <c r="B624" s="13" t="s">
        <v>61</v>
      </c>
      <c r="C624" s="14" t="s">
        <v>62</v>
      </c>
      <c r="D624" s="39">
        <v>3</v>
      </c>
      <c r="E624" s="102" t="s">
        <v>17</v>
      </c>
      <c r="F624" s="105"/>
      <c r="G624" s="105"/>
      <c r="H624" s="9">
        <f t="shared" si="316"/>
        <v>0</v>
      </c>
      <c r="I624" s="103">
        <f t="shared" si="317"/>
        <v>0</v>
      </c>
      <c r="J624" s="103">
        <f t="shared" si="318"/>
        <v>0</v>
      </c>
      <c r="K624" s="9">
        <f t="shared" si="319"/>
        <v>0</v>
      </c>
    </row>
    <row r="625" spans="1:11" x14ac:dyDescent="0.2">
      <c r="A625" s="64"/>
      <c r="B625" s="13" t="s">
        <v>63</v>
      </c>
      <c r="C625" s="38" t="s">
        <v>146</v>
      </c>
      <c r="D625" s="12">
        <v>8</v>
      </c>
      <c r="E625" s="102" t="s">
        <v>17</v>
      </c>
      <c r="F625" s="105"/>
      <c r="G625" s="105"/>
      <c r="H625" s="9">
        <f t="shared" si="316"/>
        <v>0</v>
      </c>
      <c r="I625" s="103">
        <f t="shared" si="317"/>
        <v>0</v>
      </c>
      <c r="J625" s="103">
        <f t="shared" si="318"/>
        <v>0</v>
      </c>
      <c r="K625" s="9">
        <f t="shared" si="319"/>
        <v>0</v>
      </c>
    </row>
    <row r="626" spans="1:11" x14ac:dyDescent="0.2">
      <c r="A626" s="64"/>
      <c r="B626" s="11" t="s">
        <v>64</v>
      </c>
      <c r="C626" s="40" t="s">
        <v>65</v>
      </c>
      <c r="D626" s="12"/>
      <c r="E626" s="102"/>
      <c r="F626" s="103"/>
      <c r="G626" s="103"/>
      <c r="H626" s="77"/>
      <c r="I626" s="65"/>
      <c r="J626" s="103"/>
      <c r="K626" s="9"/>
    </row>
    <row r="627" spans="1:11" x14ac:dyDescent="0.2">
      <c r="A627" s="64"/>
      <c r="B627" s="112" t="s">
        <v>66</v>
      </c>
      <c r="C627" s="38" t="s">
        <v>67</v>
      </c>
      <c r="D627" s="113">
        <v>1</v>
      </c>
      <c r="E627" s="114" t="s">
        <v>17</v>
      </c>
      <c r="F627" s="115"/>
      <c r="G627" s="115"/>
      <c r="H627" s="116">
        <f>SUM(F627:G632)*D627</f>
        <v>0</v>
      </c>
      <c r="I627" s="117">
        <f>TRUNC(F627*(1+$K$4),2)</f>
        <v>0</v>
      </c>
      <c r="J627" s="120">
        <f>TRUNC(G627*(1+$K$4),2)</f>
        <v>0</v>
      </c>
      <c r="K627" s="123">
        <f>SUM(I627:J632)*D627</f>
        <v>0</v>
      </c>
    </row>
    <row r="628" spans="1:11" x14ac:dyDescent="0.2">
      <c r="A628" s="64"/>
      <c r="B628" s="112"/>
      <c r="C628" s="38" t="s">
        <v>68</v>
      </c>
      <c r="D628" s="113"/>
      <c r="E628" s="114"/>
      <c r="F628" s="115"/>
      <c r="G628" s="115"/>
      <c r="H628" s="116"/>
      <c r="I628" s="118"/>
      <c r="J628" s="121"/>
      <c r="K628" s="123"/>
    </row>
    <row r="629" spans="1:11" x14ac:dyDescent="0.2">
      <c r="A629" s="64"/>
      <c r="B629" s="112"/>
      <c r="C629" s="38" t="s">
        <v>69</v>
      </c>
      <c r="D629" s="113"/>
      <c r="E629" s="114"/>
      <c r="F629" s="115"/>
      <c r="G629" s="115"/>
      <c r="H629" s="116"/>
      <c r="I629" s="118"/>
      <c r="J629" s="121"/>
      <c r="K629" s="123"/>
    </row>
    <row r="630" spans="1:11" x14ac:dyDescent="0.2">
      <c r="A630" s="64"/>
      <c r="B630" s="112"/>
      <c r="C630" s="38" t="s">
        <v>70</v>
      </c>
      <c r="D630" s="113"/>
      <c r="E630" s="114"/>
      <c r="F630" s="115"/>
      <c r="G630" s="115"/>
      <c r="H630" s="116"/>
      <c r="I630" s="118"/>
      <c r="J630" s="121"/>
      <c r="K630" s="123"/>
    </row>
    <row r="631" spans="1:11" x14ac:dyDescent="0.2">
      <c r="A631" s="64"/>
      <c r="B631" s="112"/>
      <c r="C631" s="38" t="s">
        <v>71</v>
      </c>
      <c r="D631" s="113"/>
      <c r="E631" s="114"/>
      <c r="F631" s="115"/>
      <c r="G631" s="115"/>
      <c r="H631" s="116"/>
      <c r="I631" s="118"/>
      <c r="J631" s="121"/>
      <c r="K631" s="123"/>
    </row>
    <row r="632" spans="1:11" ht="25.5" x14ac:dyDescent="0.2">
      <c r="A632" s="64"/>
      <c r="B632" s="112"/>
      <c r="C632" s="38" t="s">
        <v>72</v>
      </c>
      <c r="D632" s="113"/>
      <c r="E632" s="114"/>
      <c r="F632" s="115"/>
      <c r="G632" s="115"/>
      <c r="H632" s="116"/>
      <c r="I632" s="119"/>
      <c r="J632" s="122"/>
      <c r="K632" s="123"/>
    </row>
    <row r="633" spans="1:11" x14ac:dyDescent="0.2">
      <c r="A633" s="64"/>
      <c r="B633" s="100" t="s">
        <v>73</v>
      </c>
      <c r="C633" s="14" t="s">
        <v>74</v>
      </c>
      <c r="D633" s="101">
        <v>1</v>
      </c>
      <c r="E633" s="102" t="s">
        <v>17</v>
      </c>
      <c r="F633" s="105"/>
      <c r="G633" s="105"/>
      <c r="H633" s="9">
        <f t="shared" ref="H633:H639" si="320">SUM(F633:G633)*D633</f>
        <v>0</v>
      </c>
      <c r="I633" s="103">
        <f t="shared" ref="I633:I639" si="321">TRUNC(F633*(1+$K$4),2)</f>
        <v>0</v>
      </c>
      <c r="J633" s="103">
        <f t="shared" ref="J633:J639" si="322">TRUNC(G633*(1+$K$4),2)</f>
        <v>0</v>
      </c>
      <c r="K633" s="9">
        <f t="shared" ref="K633:K639" si="323">SUM(I633:J633)*D633</f>
        <v>0</v>
      </c>
    </row>
    <row r="634" spans="1:11" x14ac:dyDescent="0.2">
      <c r="A634" s="64"/>
      <c r="B634" s="100" t="s">
        <v>75</v>
      </c>
      <c r="C634" s="14" t="s">
        <v>76</v>
      </c>
      <c r="D634" s="101">
        <v>1</v>
      </c>
      <c r="E634" s="102" t="s">
        <v>17</v>
      </c>
      <c r="F634" s="105"/>
      <c r="G634" s="105"/>
      <c r="H634" s="9">
        <f t="shared" si="320"/>
        <v>0</v>
      </c>
      <c r="I634" s="103">
        <f t="shared" si="321"/>
        <v>0</v>
      </c>
      <c r="J634" s="103">
        <f t="shared" si="322"/>
        <v>0</v>
      </c>
      <c r="K634" s="9">
        <f t="shared" si="323"/>
        <v>0</v>
      </c>
    </row>
    <row r="635" spans="1:11" ht="25.5" x14ac:dyDescent="0.2">
      <c r="A635" s="64"/>
      <c r="B635" s="100" t="s">
        <v>77</v>
      </c>
      <c r="C635" s="14" t="s">
        <v>78</v>
      </c>
      <c r="D635" s="101">
        <v>1</v>
      </c>
      <c r="E635" s="102" t="s">
        <v>17</v>
      </c>
      <c r="F635" s="105"/>
      <c r="G635" s="105"/>
      <c r="H635" s="9">
        <f t="shared" si="320"/>
        <v>0</v>
      </c>
      <c r="I635" s="103">
        <f t="shared" si="321"/>
        <v>0</v>
      </c>
      <c r="J635" s="103">
        <f t="shared" si="322"/>
        <v>0</v>
      </c>
      <c r="K635" s="9">
        <f t="shared" si="323"/>
        <v>0</v>
      </c>
    </row>
    <row r="636" spans="1:11" ht="25.5" x14ac:dyDescent="0.2">
      <c r="A636" s="64"/>
      <c r="B636" s="100" t="s">
        <v>79</v>
      </c>
      <c r="C636" s="38" t="s">
        <v>142</v>
      </c>
      <c r="D636" s="12">
        <v>90</v>
      </c>
      <c r="E636" s="102" t="s">
        <v>19</v>
      </c>
      <c r="F636" s="105"/>
      <c r="G636" s="105"/>
      <c r="H636" s="9">
        <f t="shared" si="320"/>
        <v>0</v>
      </c>
      <c r="I636" s="103">
        <f t="shared" si="321"/>
        <v>0</v>
      </c>
      <c r="J636" s="103">
        <f t="shared" si="322"/>
        <v>0</v>
      </c>
      <c r="K636" s="9">
        <f t="shared" si="323"/>
        <v>0</v>
      </c>
    </row>
    <row r="637" spans="1:11" ht="25.5" x14ac:dyDescent="0.2">
      <c r="A637" s="64"/>
      <c r="B637" s="100" t="s">
        <v>80</v>
      </c>
      <c r="C637" s="38" t="s">
        <v>143</v>
      </c>
      <c r="D637" s="12">
        <v>5</v>
      </c>
      <c r="E637" s="102" t="s">
        <v>19</v>
      </c>
      <c r="F637" s="105"/>
      <c r="G637" s="105"/>
      <c r="H637" s="9">
        <f t="shared" si="320"/>
        <v>0</v>
      </c>
      <c r="I637" s="103">
        <f t="shared" si="321"/>
        <v>0</v>
      </c>
      <c r="J637" s="103">
        <f t="shared" si="322"/>
        <v>0</v>
      </c>
      <c r="K637" s="9">
        <f t="shared" si="323"/>
        <v>0</v>
      </c>
    </row>
    <row r="638" spans="1:11" ht="25.5" x14ac:dyDescent="0.2">
      <c r="A638" s="64"/>
      <c r="B638" s="100" t="s">
        <v>81</v>
      </c>
      <c r="C638" s="38" t="s">
        <v>82</v>
      </c>
      <c r="D638" s="12">
        <v>12</v>
      </c>
      <c r="E638" s="102" t="s">
        <v>18</v>
      </c>
      <c r="F638" s="105"/>
      <c r="G638" s="105"/>
      <c r="H638" s="9">
        <f t="shared" si="320"/>
        <v>0</v>
      </c>
      <c r="I638" s="103">
        <f t="shared" si="321"/>
        <v>0</v>
      </c>
      <c r="J638" s="103">
        <f t="shared" si="322"/>
        <v>0</v>
      </c>
      <c r="K638" s="9">
        <f t="shared" si="323"/>
        <v>0</v>
      </c>
    </row>
    <row r="639" spans="1:11" x14ac:dyDescent="0.2">
      <c r="A639" s="81"/>
      <c r="B639" s="82" t="s">
        <v>83</v>
      </c>
      <c r="C639" s="83" t="s">
        <v>146</v>
      </c>
      <c r="D639" s="84">
        <v>5</v>
      </c>
      <c r="E639" s="85" t="s">
        <v>17</v>
      </c>
      <c r="F639" s="106"/>
      <c r="G639" s="106"/>
      <c r="H639" s="86">
        <f t="shared" si="320"/>
        <v>0</v>
      </c>
      <c r="I639" s="103">
        <f t="shared" si="321"/>
        <v>0</v>
      </c>
      <c r="J639" s="103">
        <f t="shared" si="322"/>
        <v>0</v>
      </c>
      <c r="K639" s="86">
        <f t="shared" si="323"/>
        <v>0</v>
      </c>
    </row>
    <row r="640" spans="1:11" x14ac:dyDescent="0.2">
      <c r="A640" s="74"/>
      <c r="B640" s="111" t="s">
        <v>152</v>
      </c>
      <c r="C640" s="111"/>
      <c r="D640" s="111"/>
      <c r="E640" s="111"/>
      <c r="F640" s="75">
        <f>SUMPRODUCT(D606:D639,F606:F639)</f>
        <v>0</v>
      </c>
      <c r="G640" s="75">
        <f>SUMPRODUCT(D606:D639,G606:G639)</f>
        <v>0</v>
      </c>
      <c r="H640" s="76">
        <f>SUM(H606:H639)</f>
        <v>0</v>
      </c>
      <c r="I640" s="75">
        <f>SUMPRODUCT(D606:D639,I606:I639)</f>
        <v>0</v>
      </c>
      <c r="J640" s="75">
        <f>SUMPRODUCT(D606:D639,J606:J639)</f>
        <v>0</v>
      </c>
      <c r="K640" s="76">
        <f>SUM(K606:K639)</f>
        <v>0</v>
      </c>
    </row>
    <row r="641" spans="1:11" x14ac:dyDescent="0.2">
      <c r="A641" s="87"/>
      <c r="B641" s="92" t="s">
        <v>139</v>
      </c>
      <c r="C641" s="44" t="s">
        <v>140</v>
      </c>
      <c r="D641" s="95"/>
      <c r="E641" s="96"/>
      <c r="F641" s="89"/>
      <c r="G641" s="89"/>
      <c r="H641" s="90"/>
      <c r="I641" s="91"/>
      <c r="J641" s="89"/>
      <c r="K641" s="90"/>
    </row>
    <row r="642" spans="1:11" x14ac:dyDescent="0.2">
      <c r="A642" s="64"/>
      <c r="B642" s="29" t="s">
        <v>7</v>
      </c>
      <c r="C642" s="40" t="s">
        <v>29</v>
      </c>
      <c r="D642" s="23"/>
      <c r="E642" s="24"/>
      <c r="F642" s="103"/>
      <c r="G642" s="103"/>
      <c r="H642" s="9"/>
      <c r="I642" s="65"/>
      <c r="J642" s="103"/>
      <c r="K642" s="9"/>
    </row>
    <row r="643" spans="1:11" x14ac:dyDescent="0.2">
      <c r="A643" s="64"/>
      <c r="B643" s="25" t="s">
        <v>30</v>
      </c>
      <c r="C643" s="40" t="s">
        <v>31</v>
      </c>
      <c r="D643" s="26"/>
      <c r="E643" s="27"/>
      <c r="F643" s="103"/>
      <c r="G643" s="103"/>
      <c r="H643" s="9"/>
      <c r="I643" s="65"/>
      <c r="J643" s="103"/>
      <c r="K643" s="9"/>
    </row>
    <row r="644" spans="1:11" x14ac:dyDescent="0.2">
      <c r="A644" s="64"/>
      <c r="B644" s="25" t="s">
        <v>32</v>
      </c>
      <c r="C644" s="98" t="s">
        <v>190</v>
      </c>
      <c r="D644" s="26">
        <v>2</v>
      </c>
      <c r="E644" s="27" t="s">
        <v>17</v>
      </c>
      <c r="F644" s="103" t="s">
        <v>141</v>
      </c>
      <c r="G644" s="105"/>
      <c r="H644" s="9">
        <f t="shared" ref="H644:H646" si="324">SUM(F644:G644)*D644</f>
        <v>0</v>
      </c>
      <c r="I644" s="65" t="s">
        <v>141</v>
      </c>
      <c r="J644" s="103">
        <f t="shared" ref="J644:J646" si="325">TRUNC(G644*(1+$K$4),2)</f>
        <v>0</v>
      </c>
      <c r="K644" s="9">
        <f t="shared" ref="K644" si="326">SUM(I644:J644)*D644</f>
        <v>0</v>
      </c>
    </row>
    <row r="645" spans="1:11" x14ac:dyDescent="0.2">
      <c r="A645" s="64"/>
      <c r="B645" s="25" t="s">
        <v>33</v>
      </c>
      <c r="C645" s="98" t="s">
        <v>181</v>
      </c>
      <c r="D645" s="26">
        <v>4</v>
      </c>
      <c r="E645" s="27" t="s">
        <v>17</v>
      </c>
      <c r="F645" s="103" t="s">
        <v>141</v>
      </c>
      <c r="G645" s="105"/>
      <c r="H645" s="9">
        <f t="shared" si="324"/>
        <v>0</v>
      </c>
      <c r="I645" s="65" t="s">
        <v>141</v>
      </c>
      <c r="J645" s="103">
        <f t="shared" si="325"/>
        <v>0</v>
      </c>
      <c r="K645" s="9">
        <f t="shared" ref="K645:K646" si="327">SUM(I645:J645)*D645</f>
        <v>0</v>
      </c>
    </row>
    <row r="646" spans="1:11" x14ac:dyDescent="0.2">
      <c r="A646" s="64"/>
      <c r="B646" s="25" t="s">
        <v>34</v>
      </c>
      <c r="C646" s="98" t="s">
        <v>176</v>
      </c>
      <c r="D646" s="26">
        <v>1</v>
      </c>
      <c r="E646" s="27" t="s">
        <v>17</v>
      </c>
      <c r="F646" s="103" t="s">
        <v>141</v>
      </c>
      <c r="G646" s="105"/>
      <c r="H646" s="9">
        <f t="shared" si="324"/>
        <v>0</v>
      </c>
      <c r="I646" s="65" t="s">
        <v>141</v>
      </c>
      <c r="J646" s="103">
        <f t="shared" si="325"/>
        <v>0</v>
      </c>
      <c r="K646" s="9">
        <f t="shared" si="327"/>
        <v>0</v>
      </c>
    </row>
    <row r="647" spans="1:11" x14ac:dyDescent="0.2">
      <c r="A647" s="64"/>
      <c r="B647" s="25" t="s">
        <v>35</v>
      </c>
      <c r="C647" s="38" t="s">
        <v>36</v>
      </c>
      <c r="D647" s="26"/>
      <c r="E647" s="27"/>
      <c r="F647" s="103"/>
      <c r="G647" s="103"/>
      <c r="H647" s="77"/>
      <c r="I647" s="65"/>
      <c r="J647" s="103"/>
      <c r="K647" s="9"/>
    </row>
    <row r="648" spans="1:11" x14ac:dyDescent="0.2">
      <c r="A648" s="64"/>
      <c r="B648" s="28" t="s">
        <v>37</v>
      </c>
      <c r="C648" s="98" t="s">
        <v>177</v>
      </c>
      <c r="D648" s="26">
        <v>7</v>
      </c>
      <c r="E648" s="27" t="s">
        <v>38</v>
      </c>
      <c r="F648" s="105"/>
      <c r="G648" s="105"/>
      <c r="H648" s="9">
        <f t="shared" ref="H648:H649" si="328">SUM(F648:G648)*D648</f>
        <v>0</v>
      </c>
      <c r="I648" s="103">
        <f t="shared" ref="I648:I649" si="329">TRUNC(F648*(1+$K$4),2)</f>
        <v>0</v>
      </c>
      <c r="J648" s="103">
        <f t="shared" ref="J648:J649" si="330">TRUNC(G648*(1+$K$4),2)</f>
        <v>0</v>
      </c>
      <c r="K648" s="9">
        <f t="shared" ref="K648:K649" si="331">SUM(I648:J648)*D648</f>
        <v>0</v>
      </c>
    </row>
    <row r="649" spans="1:11" ht="25.5" x14ac:dyDescent="0.2">
      <c r="A649" s="64"/>
      <c r="B649" s="28" t="s">
        <v>39</v>
      </c>
      <c r="C649" s="98" t="s">
        <v>178</v>
      </c>
      <c r="D649" s="26">
        <v>22</v>
      </c>
      <c r="E649" s="27" t="s">
        <v>38</v>
      </c>
      <c r="F649" s="105"/>
      <c r="G649" s="105"/>
      <c r="H649" s="9">
        <f t="shared" si="328"/>
        <v>0</v>
      </c>
      <c r="I649" s="103">
        <f t="shared" si="329"/>
        <v>0</v>
      </c>
      <c r="J649" s="103">
        <f t="shared" si="330"/>
        <v>0</v>
      </c>
      <c r="K649" s="9">
        <f t="shared" si="331"/>
        <v>0</v>
      </c>
    </row>
    <row r="650" spans="1:11" ht="25.5" x14ac:dyDescent="0.2">
      <c r="A650" s="64"/>
      <c r="B650" s="29" t="s">
        <v>41</v>
      </c>
      <c r="C650" s="41" t="s">
        <v>96</v>
      </c>
      <c r="D650" s="23"/>
      <c r="E650" s="24"/>
      <c r="F650" s="103"/>
      <c r="G650" s="103"/>
      <c r="H650" s="77"/>
      <c r="I650" s="65"/>
      <c r="J650" s="103"/>
      <c r="K650" s="9"/>
    </row>
    <row r="651" spans="1:11" x14ac:dyDescent="0.2">
      <c r="A651" s="64"/>
      <c r="B651" s="33" t="s">
        <v>43</v>
      </c>
      <c r="C651" s="38" t="s">
        <v>91</v>
      </c>
      <c r="D651" s="26">
        <v>1</v>
      </c>
      <c r="E651" s="27" t="s">
        <v>17</v>
      </c>
      <c r="F651" s="105"/>
      <c r="G651" s="105"/>
      <c r="H651" s="9">
        <f t="shared" ref="H651:H653" si="332">SUM(F651:G651)*D651</f>
        <v>0</v>
      </c>
      <c r="I651" s="103">
        <f t="shared" ref="I651:I653" si="333">TRUNC(F651*(1+$K$4),2)</f>
        <v>0</v>
      </c>
      <c r="J651" s="103">
        <f t="shared" ref="J651:J653" si="334">TRUNC(G651*(1+$K$4),2)</f>
        <v>0</v>
      </c>
      <c r="K651" s="9">
        <f t="shared" ref="K651:K653" si="335">SUM(I651:J651)*D651</f>
        <v>0</v>
      </c>
    </row>
    <row r="652" spans="1:11" ht="25.5" x14ac:dyDescent="0.2">
      <c r="A652" s="64"/>
      <c r="B652" s="25" t="s">
        <v>45</v>
      </c>
      <c r="C652" s="45" t="s">
        <v>108</v>
      </c>
      <c r="D652" s="26">
        <v>1</v>
      </c>
      <c r="E652" s="27" t="s">
        <v>17</v>
      </c>
      <c r="F652" s="105"/>
      <c r="G652" s="105"/>
      <c r="H652" s="9">
        <f t="shared" si="332"/>
        <v>0</v>
      </c>
      <c r="I652" s="103">
        <f t="shared" si="333"/>
        <v>0</v>
      </c>
      <c r="J652" s="103">
        <f t="shared" si="334"/>
        <v>0</v>
      </c>
      <c r="K652" s="9">
        <f t="shared" si="335"/>
        <v>0</v>
      </c>
    </row>
    <row r="653" spans="1:11" x14ac:dyDescent="0.2">
      <c r="A653" s="64"/>
      <c r="B653" s="25" t="s">
        <v>47</v>
      </c>
      <c r="C653" s="14" t="s">
        <v>48</v>
      </c>
      <c r="D653" s="23">
        <v>1</v>
      </c>
      <c r="E653" s="24" t="s">
        <v>17</v>
      </c>
      <c r="F653" s="105"/>
      <c r="G653" s="105"/>
      <c r="H653" s="9">
        <f t="shared" si="332"/>
        <v>0</v>
      </c>
      <c r="I653" s="103">
        <f t="shared" si="333"/>
        <v>0</v>
      </c>
      <c r="J653" s="103">
        <f t="shared" si="334"/>
        <v>0</v>
      </c>
      <c r="K653" s="9">
        <f t="shared" si="335"/>
        <v>0</v>
      </c>
    </row>
    <row r="654" spans="1:11" x14ac:dyDescent="0.2">
      <c r="A654" s="64"/>
      <c r="B654" s="29" t="s">
        <v>49</v>
      </c>
      <c r="C654" s="40" t="s">
        <v>114</v>
      </c>
      <c r="D654" s="30"/>
      <c r="E654" s="31"/>
      <c r="F654" s="103"/>
      <c r="G654" s="103"/>
      <c r="H654" s="77"/>
      <c r="I654" s="65"/>
      <c r="J654" s="103"/>
      <c r="K654" s="9"/>
    </row>
    <row r="655" spans="1:11" ht="25.5" x14ac:dyDescent="0.2">
      <c r="A655" s="64"/>
      <c r="B655" s="13" t="s">
        <v>51</v>
      </c>
      <c r="C655" s="38" t="s">
        <v>142</v>
      </c>
      <c r="D655" s="12">
        <v>90</v>
      </c>
      <c r="E655" s="102" t="s">
        <v>19</v>
      </c>
      <c r="F655" s="105"/>
      <c r="G655" s="105"/>
      <c r="H655" s="9">
        <f t="shared" ref="H655:H663" si="336">SUM(F655:G655)*D655</f>
        <v>0</v>
      </c>
      <c r="I655" s="103">
        <f t="shared" ref="I655:I663" si="337">TRUNC(F655*(1+$K$4),2)</f>
        <v>0</v>
      </c>
      <c r="J655" s="103">
        <f t="shared" ref="J655:J663" si="338">TRUNC(G655*(1+$K$4),2)</f>
        <v>0</v>
      </c>
      <c r="K655" s="9">
        <f t="shared" ref="K655:K663" si="339">SUM(I655:J655)*D655</f>
        <v>0</v>
      </c>
    </row>
    <row r="656" spans="1:11" ht="25.5" x14ac:dyDescent="0.2">
      <c r="A656" s="64"/>
      <c r="B656" s="13" t="s">
        <v>52</v>
      </c>
      <c r="C656" s="38" t="s">
        <v>53</v>
      </c>
      <c r="D656" s="101">
        <v>4</v>
      </c>
      <c r="E656" s="66" t="s">
        <v>17</v>
      </c>
      <c r="F656" s="105"/>
      <c r="G656" s="105"/>
      <c r="H656" s="9">
        <f t="shared" si="336"/>
        <v>0</v>
      </c>
      <c r="I656" s="103">
        <f t="shared" si="337"/>
        <v>0</v>
      </c>
      <c r="J656" s="103">
        <f t="shared" si="338"/>
        <v>0</v>
      </c>
      <c r="K656" s="9">
        <f t="shared" si="339"/>
        <v>0</v>
      </c>
    </row>
    <row r="657" spans="1:11" x14ac:dyDescent="0.2">
      <c r="A657" s="64"/>
      <c r="B657" s="13" t="s">
        <v>54</v>
      </c>
      <c r="C657" s="38" t="s">
        <v>144</v>
      </c>
      <c r="D657" s="101">
        <v>1</v>
      </c>
      <c r="E657" s="66" t="s">
        <v>17</v>
      </c>
      <c r="F657" s="105"/>
      <c r="G657" s="105"/>
      <c r="H657" s="9">
        <f t="shared" si="336"/>
        <v>0</v>
      </c>
      <c r="I657" s="103">
        <f t="shared" si="337"/>
        <v>0</v>
      </c>
      <c r="J657" s="103">
        <f t="shared" si="338"/>
        <v>0</v>
      </c>
      <c r="K657" s="9">
        <f t="shared" si="339"/>
        <v>0</v>
      </c>
    </row>
    <row r="658" spans="1:11" x14ac:dyDescent="0.2">
      <c r="A658" s="64"/>
      <c r="B658" s="13" t="s">
        <v>55</v>
      </c>
      <c r="C658" s="38" t="s">
        <v>147</v>
      </c>
      <c r="D658" s="101">
        <v>15</v>
      </c>
      <c r="E658" s="66" t="s">
        <v>18</v>
      </c>
      <c r="F658" s="105"/>
      <c r="G658" s="105"/>
      <c r="H658" s="9">
        <f t="shared" si="336"/>
        <v>0</v>
      </c>
      <c r="I658" s="103">
        <f t="shared" si="337"/>
        <v>0</v>
      </c>
      <c r="J658" s="103">
        <f t="shared" si="338"/>
        <v>0</v>
      </c>
      <c r="K658" s="9">
        <f t="shared" si="339"/>
        <v>0</v>
      </c>
    </row>
    <row r="659" spans="1:11" x14ac:dyDescent="0.2">
      <c r="A659" s="64"/>
      <c r="B659" s="13" t="s">
        <v>56</v>
      </c>
      <c r="C659" s="38" t="s">
        <v>145</v>
      </c>
      <c r="D659" s="101">
        <v>1</v>
      </c>
      <c r="E659" s="66" t="s">
        <v>17</v>
      </c>
      <c r="F659" s="105"/>
      <c r="G659" s="105"/>
      <c r="H659" s="9">
        <f t="shared" si="336"/>
        <v>0</v>
      </c>
      <c r="I659" s="103">
        <f t="shared" si="337"/>
        <v>0</v>
      </c>
      <c r="J659" s="103">
        <f t="shared" si="338"/>
        <v>0</v>
      </c>
      <c r="K659" s="9">
        <f t="shared" si="339"/>
        <v>0</v>
      </c>
    </row>
    <row r="660" spans="1:11" ht="25.5" x14ac:dyDescent="0.2">
      <c r="A660" s="64"/>
      <c r="B660" s="13" t="s">
        <v>57</v>
      </c>
      <c r="C660" s="38" t="s">
        <v>58</v>
      </c>
      <c r="D660" s="101">
        <v>2</v>
      </c>
      <c r="E660" s="66" t="s">
        <v>17</v>
      </c>
      <c r="F660" s="105"/>
      <c r="G660" s="105"/>
      <c r="H660" s="9">
        <f t="shared" si="336"/>
        <v>0</v>
      </c>
      <c r="I660" s="103">
        <f t="shared" si="337"/>
        <v>0</v>
      </c>
      <c r="J660" s="103">
        <f t="shared" si="338"/>
        <v>0</v>
      </c>
      <c r="K660" s="9">
        <f t="shared" si="339"/>
        <v>0</v>
      </c>
    </row>
    <row r="661" spans="1:11" ht="51" x14ac:dyDescent="0.2">
      <c r="A661" s="64"/>
      <c r="B661" s="13" t="s">
        <v>59</v>
      </c>
      <c r="C661" s="14" t="s">
        <v>60</v>
      </c>
      <c r="D661" s="39">
        <v>1</v>
      </c>
      <c r="E661" s="102" t="s">
        <v>17</v>
      </c>
      <c r="F661" s="105"/>
      <c r="G661" s="105"/>
      <c r="H661" s="9">
        <f t="shared" si="336"/>
        <v>0</v>
      </c>
      <c r="I661" s="103">
        <f t="shared" si="337"/>
        <v>0</v>
      </c>
      <c r="J661" s="103">
        <f t="shared" si="338"/>
        <v>0</v>
      </c>
      <c r="K661" s="9">
        <f t="shared" si="339"/>
        <v>0</v>
      </c>
    </row>
    <row r="662" spans="1:11" ht="51" x14ac:dyDescent="0.2">
      <c r="A662" s="64"/>
      <c r="B662" s="13" t="s">
        <v>61</v>
      </c>
      <c r="C662" s="14" t="s">
        <v>62</v>
      </c>
      <c r="D662" s="39">
        <v>3</v>
      </c>
      <c r="E662" s="102" t="s">
        <v>17</v>
      </c>
      <c r="F662" s="105"/>
      <c r="G662" s="105"/>
      <c r="H662" s="9">
        <f t="shared" si="336"/>
        <v>0</v>
      </c>
      <c r="I662" s="103">
        <f t="shared" si="337"/>
        <v>0</v>
      </c>
      <c r="J662" s="103">
        <f t="shared" si="338"/>
        <v>0</v>
      </c>
      <c r="K662" s="9">
        <f t="shared" si="339"/>
        <v>0</v>
      </c>
    </row>
    <row r="663" spans="1:11" x14ac:dyDescent="0.2">
      <c r="A663" s="64"/>
      <c r="B663" s="13" t="s">
        <v>63</v>
      </c>
      <c r="C663" s="38" t="s">
        <v>146</v>
      </c>
      <c r="D663" s="12">
        <v>8</v>
      </c>
      <c r="E663" s="102" t="s">
        <v>17</v>
      </c>
      <c r="F663" s="105"/>
      <c r="G663" s="105"/>
      <c r="H663" s="9">
        <f t="shared" si="336"/>
        <v>0</v>
      </c>
      <c r="I663" s="103">
        <f t="shared" si="337"/>
        <v>0</v>
      </c>
      <c r="J663" s="103">
        <f t="shared" si="338"/>
        <v>0</v>
      </c>
      <c r="K663" s="9">
        <f t="shared" si="339"/>
        <v>0</v>
      </c>
    </row>
    <row r="664" spans="1:11" x14ac:dyDescent="0.2">
      <c r="A664" s="64"/>
      <c r="B664" s="11" t="s">
        <v>64</v>
      </c>
      <c r="C664" s="40" t="s">
        <v>65</v>
      </c>
      <c r="D664" s="12"/>
      <c r="E664" s="102"/>
      <c r="F664" s="103"/>
      <c r="G664" s="103"/>
      <c r="H664" s="77"/>
      <c r="I664" s="65"/>
      <c r="J664" s="103"/>
      <c r="K664" s="9"/>
    </row>
    <row r="665" spans="1:11" x14ac:dyDescent="0.2">
      <c r="A665" s="64"/>
      <c r="B665" s="112" t="s">
        <v>66</v>
      </c>
      <c r="C665" s="38" t="s">
        <v>67</v>
      </c>
      <c r="D665" s="113">
        <v>1</v>
      </c>
      <c r="E665" s="114" t="s">
        <v>17</v>
      </c>
      <c r="F665" s="115"/>
      <c r="G665" s="115"/>
      <c r="H665" s="116">
        <f>SUM(F665:G670)*D665</f>
        <v>0</v>
      </c>
      <c r="I665" s="117">
        <f>TRUNC(F665*(1+$K$4),2)</f>
        <v>0</v>
      </c>
      <c r="J665" s="120">
        <f>TRUNC(G665*(1+$K$4),2)</f>
        <v>0</v>
      </c>
      <c r="K665" s="123">
        <f>SUM(I665:J670)*D665</f>
        <v>0</v>
      </c>
    </row>
    <row r="666" spans="1:11" x14ac:dyDescent="0.2">
      <c r="A666" s="64"/>
      <c r="B666" s="112"/>
      <c r="C666" s="38" t="s">
        <v>68</v>
      </c>
      <c r="D666" s="113"/>
      <c r="E666" s="114"/>
      <c r="F666" s="115"/>
      <c r="G666" s="115"/>
      <c r="H666" s="116"/>
      <c r="I666" s="118"/>
      <c r="J666" s="121"/>
      <c r="K666" s="123"/>
    </row>
    <row r="667" spans="1:11" x14ac:dyDescent="0.2">
      <c r="A667" s="64"/>
      <c r="B667" s="112"/>
      <c r="C667" s="38" t="s">
        <v>69</v>
      </c>
      <c r="D667" s="113"/>
      <c r="E667" s="114"/>
      <c r="F667" s="115"/>
      <c r="G667" s="115"/>
      <c r="H667" s="116"/>
      <c r="I667" s="118"/>
      <c r="J667" s="121"/>
      <c r="K667" s="123"/>
    </row>
    <row r="668" spans="1:11" x14ac:dyDescent="0.2">
      <c r="A668" s="64"/>
      <c r="B668" s="112"/>
      <c r="C668" s="38" t="s">
        <v>70</v>
      </c>
      <c r="D668" s="113"/>
      <c r="E668" s="114"/>
      <c r="F668" s="115"/>
      <c r="G668" s="115"/>
      <c r="H668" s="116"/>
      <c r="I668" s="118"/>
      <c r="J668" s="121"/>
      <c r="K668" s="123"/>
    </row>
    <row r="669" spans="1:11" x14ac:dyDescent="0.2">
      <c r="A669" s="64"/>
      <c r="B669" s="112"/>
      <c r="C669" s="38" t="s">
        <v>71</v>
      </c>
      <c r="D669" s="113"/>
      <c r="E669" s="114"/>
      <c r="F669" s="115"/>
      <c r="G669" s="115"/>
      <c r="H669" s="116"/>
      <c r="I669" s="118"/>
      <c r="J669" s="121"/>
      <c r="K669" s="123"/>
    </row>
    <row r="670" spans="1:11" ht="25.5" x14ac:dyDescent="0.2">
      <c r="A670" s="64"/>
      <c r="B670" s="112"/>
      <c r="C670" s="38" t="s">
        <v>72</v>
      </c>
      <c r="D670" s="113"/>
      <c r="E670" s="114"/>
      <c r="F670" s="115"/>
      <c r="G670" s="115"/>
      <c r="H670" s="116"/>
      <c r="I670" s="119"/>
      <c r="J670" s="122"/>
      <c r="K670" s="123"/>
    </row>
    <row r="671" spans="1:11" x14ac:dyDescent="0.2">
      <c r="A671" s="64"/>
      <c r="B671" s="100" t="s">
        <v>73</v>
      </c>
      <c r="C671" s="14" t="s">
        <v>74</v>
      </c>
      <c r="D671" s="101">
        <v>1</v>
      </c>
      <c r="E671" s="102" t="s">
        <v>17</v>
      </c>
      <c r="F671" s="105"/>
      <c r="G671" s="105"/>
      <c r="H671" s="9">
        <f t="shared" ref="H671:H677" si="340">SUM(F671:G671)*D671</f>
        <v>0</v>
      </c>
      <c r="I671" s="103">
        <f t="shared" ref="I671:I677" si="341">TRUNC(F671*(1+$K$4),2)</f>
        <v>0</v>
      </c>
      <c r="J671" s="103">
        <f t="shared" ref="J671:J677" si="342">TRUNC(G671*(1+$K$4),2)</f>
        <v>0</v>
      </c>
      <c r="K671" s="9">
        <f t="shared" ref="K671:K677" si="343">SUM(I671:J671)*D671</f>
        <v>0</v>
      </c>
    </row>
    <row r="672" spans="1:11" x14ac:dyDescent="0.2">
      <c r="A672" s="64"/>
      <c r="B672" s="100" t="s">
        <v>75</v>
      </c>
      <c r="C672" s="14" t="s">
        <v>76</v>
      </c>
      <c r="D672" s="101">
        <v>1</v>
      </c>
      <c r="E672" s="102" t="s">
        <v>17</v>
      </c>
      <c r="F672" s="105"/>
      <c r="G672" s="105"/>
      <c r="H672" s="9">
        <f t="shared" si="340"/>
        <v>0</v>
      </c>
      <c r="I672" s="103">
        <f t="shared" si="341"/>
        <v>0</v>
      </c>
      <c r="J672" s="103">
        <f t="shared" si="342"/>
        <v>0</v>
      </c>
      <c r="K672" s="9">
        <f t="shared" si="343"/>
        <v>0</v>
      </c>
    </row>
    <row r="673" spans="1:12" ht="25.5" x14ac:dyDescent="0.2">
      <c r="A673" s="64"/>
      <c r="B673" s="100" t="s">
        <v>77</v>
      </c>
      <c r="C673" s="14" t="s">
        <v>78</v>
      </c>
      <c r="D673" s="101">
        <v>1</v>
      </c>
      <c r="E673" s="102" t="s">
        <v>17</v>
      </c>
      <c r="F673" s="105"/>
      <c r="G673" s="105"/>
      <c r="H673" s="9">
        <f t="shared" si="340"/>
        <v>0</v>
      </c>
      <c r="I673" s="103">
        <f t="shared" si="341"/>
        <v>0</v>
      </c>
      <c r="J673" s="103">
        <f t="shared" si="342"/>
        <v>0</v>
      </c>
      <c r="K673" s="9">
        <f t="shared" si="343"/>
        <v>0</v>
      </c>
    </row>
    <row r="674" spans="1:12" ht="25.5" x14ac:dyDescent="0.2">
      <c r="A674" s="64"/>
      <c r="B674" s="100" t="s">
        <v>79</v>
      </c>
      <c r="C674" s="38" t="s">
        <v>142</v>
      </c>
      <c r="D674" s="12">
        <v>90</v>
      </c>
      <c r="E674" s="102" t="s">
        <v>19</v>
      </c>
      <c r="F674" s="105"/>
      <c r="G674" s="105"/>
      <c r="H674" s="9">
        <f t="shared" si="340"/>
        <v>0</v>
      </c>
      <c r="I674" s="103">
        <f t="shared" si="341"/>
        <v>0</v>
      </c>
      <c r="J674" s="103">
        <f t="shared" si="342"/>
        <v>0</v>
      </c>
      <c r="K674" s="9">
        <f t="shared" si="343"/>
        <v>0</v>
      </c>
    </row>
    <row r="675" spans="1:12" ht="25.5" x14ac:dyDescent="0.2">
      <c r="A675" s="64"/>
      <c r="B675" s="100" t="s">
        <v>80</v>
      </c>
      <c r="C675" s="38" t="s">
        <v>143</v>
      </c>
      <c r="D675" s="12">
        <v>5</v>
      </c>
      <c r="E675" s="102" t="s">
        <v>19</v>
      </c>
      <c r="F675" s="105"/>
      <c r="G675" s="105"/>
      <c r="H675" s="9">
        <f t="shared" si="340"/>
        <v>0</v>
      </c>
      <c r="I675" s="103">
        <f t="shared" si="341"/>
        <v>0</v>
      </c>
      <c r="J675" s="103">
        <f t="shared" si="342"/>
        <v>0</v>
      </c>
      <c r="K675" s="9">
        <f t="shared" si="343"/>
        <v>0</v>
      </c>
    </row>
    <row r="676" spans="1:12" ht="25.5" x14ac:dyDescent="0.2">
      <c r="A676" s="64"/>
      <c r="B676" s="100" t="s">
        <v>81</v>
      </c>
      <c r="C676" s="38" t="s">
        <v>82</v>
      </c>
      <c r="D676" s="12">
        <v>12</v>
      </c>
      <c r="E676" s="102" t="s">
        <v>18</v>
      </c>
      <c r="F676" s="105"/>
      <c r="G676" s="105"/>
      <c r="H676" s="9">
        <f t="shared" si="340"/>
        <v>0</v>
      </c>
      <c r="I676" s="103">
        <f t="shared" si="341"/>
        <v>0</v>
      </c>
      <c r="J676" s="103">
        <f t="shared" si="342"/>
        <v>0</v>
      </c>
      <c r="K676" s="9">
        <f t="shared" si="343"/>
        <v>0</v>
      </c>
    </row>
    <row r="677" spans="1:12" x14ac:dyDescent="0.2">
      <c r="A677" s="81"/>
      <c r="B677" s="82" t="s">
        <v>83</v>
      </c>
      <c r="C677" s="83" t="s">
        <v>146</v>
      </c>
      <c r="D677" s="84">
        <v>5</v>
      </c>
      <c r="E677" s="85" t="s">
        <v>17</v>
      </c>
      <c r="F677" s="106"/>
      <c r="G677" s="106"/>
      <c r="H677" s="86">
        <f t="shared" si="340"/>
        <v>0</v>
      </c>
      <c r="I677" s="103">
        <f t="shared" si="341"/>
        <v>0</v>
      </c>
      <c r="J677" s="103">
        <f t="shared" si="342"/>
        <v>0</v>
      </c>
      <c r="K677" s="86">
        <f t="shared" si="343"/>
        <v>0</v>
      </c>
    </row>
    <row r="678" spans="1:12" x14ac:dyDescent="0.2">
      <c r="A678" s="74"/>
      <c r="B678" s="111" t="s">
        <v>151</v>
      </c>
      <c r="C678" s="111"/>
      <c r="D678" s="111"/>
      <c r="E678" s="111"/>
      <c r="F678" s="75">
        <f>SUMPRODUCT(D644:D677,F644:F677)</f>
        <v>0</v>
      </c>
      <c r="G678" s="75">
        <f>SUMPRODUCT(D644:D677,G644:G677)</f>
        <v>0</v>
      </c>
      <c r="H678" s="76">
        <f>SUM(H644:H677)</f>
        <v>0</v>
      </c>
      <c r="I678" s="75">
        <f>SUMPRODUCT(D644:D677,I644:I677)</f>
        <v>0</v>
      </c>
      <c r="J678" s="75">
        <f>SUMPRODUCT(D644:D677,J644:J677)</f>
        <v>0</v>
      </c>
      <c r="K678" s="76">
        <f>SUM(K644:K677)</f>
        <v>0</v>
      </c>
    </row>
    <row r="679" spans="1:12" x14ac:dyDescent="0.2">
      <c r="A679" s="78"/>
      <c r="B679" s="79"/>
      <c r="C679" s="124" t="s">
        <v>150</v>
      </c>
      <c r="D679" s="124"/>
      <c r="E679" s="124"/>
      <c r="F679" s="80">
        <f t="shared" ref="F679:K679" si="344">SUM(F678+F640+F602+F570+F535+F501+F464+F427+F385+F348+F313+F276+F236+F203+F165+F127+F91+F53)</f>
        <v>0</v>
      </c>
      <c r="G679" s="80">
        <f t="shared" si="344"/>
        <v>0</v>
      </c>
      <c r="H679" s="80">
        <f t="shared" si="344"/>
        <v>0</v>
      </c>
      <c r="I679" s="80">
        <f t="shared" si="344"/>
        <v>0</v>
      </c>
      <c r="J679" s="80">
        <f t="shared" si="344"/>
        <v>0</v>
      </c>
      <c r="K679" s="80">
        <f t="shared" si="344"/>
        <v>0</v>
      </c>
      <c r="L679" s="99"/>
    </row>
    <row r="680" spans="1:12" x14ac:dyDescent="0.2">
      <c r="A680" s="69"/>
      <c r="B680" s="70"/>
      <c r="C680" s="71"/>
      <c r="D680" s="72"/>
      <c r="E680" s="69"/>
      <c r="F680" s="73"/>
      <c r="G680" s="73"/>
      <c r="H680" s="73"/>
      <c r="I680" s="73"/>
      <c r="J680" s="73"/>
      <c r="K680" s="73"/>
    </row>
    <row r="682" spans="1:12" x14ac:dyDescent="0.2">
      <c r="H682" s="46" t="s">
        <v>148</v>
      </c>
    </row>
  </sheetData>
  <sheetProtection algorithmName="SHA-512" hashValue="71DOB2JqfIuSmNl0o6F7hJaRS1z3lRrN+6ryS95GPMKuMe1DQQ5xP6sJ4bb1r4yp1TPUjMBU4u2xzPYBip7lzw==" saltValue="x+BhE9LrF7qMoTIQHXoIdg==" spinCount="100000" sheet="1" objects="1" scenarios="1"/>
  <mergeCells count="211">
    <mergeCell ref="C14:H14"/>
    <mergeCell ref="A7:H7"/>
    <mergeCell ref="A9:K9"/>
    <mergeCell ref="A10:B10"/>
    <mergeCell ref="C10:F10"/>
    <mergeCell ref="H10:K10"/>
    <mergeCell ref="A11:B11"/>
    <mergeCell ref="C11:F11"/>
    <mergeCell ref="H11:K11"/>
    <mergeCell ref="H12:H13"/>
    <mergeCell ref="A1:K2"/>
    <mergeCell ref="A3:H3"/>
    <mergeCell ref="A4:H4"/>
    <mergeCell ref="I4:J4"/>
    <mergeCell ref="A5:H5"/>
    <mergeCell ref="I5:J6"/>
    <mergeCell ref="K5:K6"/>
    <mergeCell ref="A6:H6"/>
    <mergeCell ref="B114:B119"/>
    <mergeCell ref="D114:D119"/>
    <mergeCell ref="E114:E119"/>
    <mergeCell ref="I12:J12"/>
    <mergeCell ref="K12:K13"/>
    <mergeCell ref="A14:B14"/>
    <mergeCell ref="B40:B45"/>
    <mergeCell ref="D40:D45"/>
    <mergeCell ref="E40:E45"/>
    <mergeCell ref="H40:H45"/>
    <mergeCell ref="I40:I45"/>
    <mergeCell ref="A12:B13"/>
    <mergeCell ref="C12:C13"/>
    <mergeCell ref="D12:D13"/>
    <mergeCell ref="E12:E13"/>
    <mergeCell ref="F12:G12"/>
    <mergeCell ref="J40:J45"/>
    <mergeCell ref="K40:K45"/>
    <mergeCell ref="F78:F83"/>
    <mergeCell ref="G78:G83"/>
    <mergeCell ref="H78:H83"/>
    <mergeCell ref="I78:I83"/>
    <mergeCell ref="J78:J83"/>
    <mergeCell ref="C679:E679"/>
    <mergeCell ref="F40:F45"/>
    <mergeCell ref="G40:G45"/>
    <mergeCell ref="F114:F119"/>
    <mergeCell ref="G114:G119"/>
    <mergeCell ref="F190:F195"/>
    <mergeCell ref="G190:G195"/>
    <mergeCell ref="J114:J119"/>
    <mergeCell ref="K114:K119"/>
    <mergeCell ref="F152:F157"/>
    <mergeCell ref="G152:G157"/>
    <mergeCell ref="H152:H157"/>
    <mergeCell ref="I152:I157"/>
    <mergeCell ref="J152:J157"/>
    <mergeCell ref="K152:K157"/>
    <mergeCell ref="H190:H195"/>
    <mergeCell ref="I190:I195"/>
    <mergeCell ref="K78:K83"/>
    <mergeCell ref="B665:B670"/>
    <mergeCell ref="D665:D670"/>
    <mergeCell ref="E665:E670"/>
    <mergeCell ref="E488:E493"/>
    <mergeCell ref="B372:B377"/>
    <mergeCell ref="D372:D377"/>
    <mergeCell ref="E372:E377"/>
    <mergeCell ref="B414:B419"/>
    <mergeCell ref="D414:D419"/>
    <mergeCell ref="E414:E419"/>
    <mergeCell ref="B300:B305"/>
    <mergeCell ref="D300:D305"/>
    <mergeCell ref="E300:E305"/>
    <mergeCell ref="B335:B340"/>
    <mergeCell ref="D335:D340"/>
    <mergeCell ref="E335:E340"/>
    <mergeCell ref="H114:H119"/>
    <mergeCell ref="I114:I119"/>
    <mergeCell ref="B589:B594"/>
    <mergeCell ref="D589:D594"/>
    <mergeCell ref="E589:E594"/>
    <mergeCell ref="B627:B632"/>
    <mergeCell ref="D627:D632"/>
    <mergeCell ref="J190:J195"/>
    <mergeCell ref="K190:K195"/>
    <mergeCell ref="F223:F228"/>
    <mergeCell ref="G223:G228"/>
    <mergeCell ref="H223:H228"/>
    <mergeCell ref="I223:I228"/>
    <mergeCell ref="J223:J228"/>
    <mergeCell ref="K223:K228"/>
    <mergeCell ref="F300:F305"/>
    <mergeCell ref="G300:G305"/>
    <mergeCell ref="H300:H305"/>
    <mergeCell ref="I300:I305"/>
    <mergeCell ref="J300:J305"/>
    <mergeCell ref="K300:K305"/>
    <mergeCell ref="F263:F268"/>
    <mergeCell ref="G263:G268"/>
    <mergeCell ref="H263:H268"/>
    <mergeCell ref="I263:I268"/>
    <mergeCell ref="J263:J268"/>
    <mergeCell ref="K263:K268"/>
    <mergeCell ref="F372:F377"/>
    <mergeCell ref="G372:G377"/>
    <mergeCell ref="H372:H377"/>
    <mergeCell ref="I372:I377"/>
    <mergeCell ref="J372:J377"/>
    <mergeCell ref="K372:K377"/>
    <mergeCell ref="F335:F340"/>
    <mergeCell ref="G335:G340"/>
    <mergeCell ref="H335:H340"/>
    <mergeCell ref="I335:I340"/>
    <mergeCell ref="J335:J340"/>
    <mergeCell ref="K335:K340"/>
    <mergeCell ref="F451:F456"/>
    <mergeCell ref="G451:G456"/>
    <mergeCell ref="H451:H456"/>
    <mergeCell ref="I451:I456"/>
    <mergeCell ref="J451:J456"/>
    <mergeCell ref="K451:K456"/>
    <mergeCell ref="F414:F419"/>
    <mergeCell ref="G414:G419"/>
    <mergeCell ref="H414:H419"/>
    <mergeCell ref="I414:I419"/>
    <mergeCell ref="J414:J419"/>
    <mergeCell ref="K414:K419"/>
    <mergeCell ref="F522:F527"/>
    <mergeCell ref="G522:G527"/>
    <mergeCell ref="H522:H527"/>
    <mergeCell ref="I522:I527"/>
    <mergeCell ref="J522:J527"/>
    <mergeCell ref="K522:K527"/>
    <mergeCell ref="F488:F493"/>
    <mergeCell ref="G488:G493"/>
    <mergeCell ref="H488:H493"/>
    <mergeCell ref="I488:I493"/>
    <mergeCell ref="J488:J493"/>
    <mergeCell ref="K488:K493"/>
    <mergeCell ref="F589:F594"/>
    <mergeCell ref="G589:G594"/>
    <mergeCell ref="H589:H594"/>
    <mergeCell ref="I589:I594"/>
    <mergeCell ref="J589:J594"/>
    <mergeCell ref="K589:K594"/>
    <mergeCell ref="F557:F562"/>
    <mergeCell ref="G557:G562"/>
    <mergeCell ref="H557:H562"/>
    <mergeCell ref="I557:I562"/>
    <mergeCell ref="J557:J562"/>
    <mergeCell ref="K557:K562"/>
    <mergeCell ref="F665:F670"/>
    <mergeCell ref="G665:G670"/>
    <mergeCell ref="H665:H670"/>
    <mergeCell ref="I665:I670"/>
    <mergeCell ref="J665:J670"/>
    <mergeCell ref="K665:K670"/>
    <mergeCell ref="F627:F632"/>
    <mergeCell ref="G627:G632"/>
    <mergeCell ref="H627:H632"/>
    <mergeCell ref="I627:I632"/>
    <mergeCell ref="J627:J632"/>
    <mergeCell ref="K627:K632"/>
    <mergeCell ref="B152:B157"/>
    <mergeCell ref="D152:D157"/>
    <mergeCell ref="E152:E157"/>
    <mergeCell ref="B190:B195"/>
    <mergeCell ref="D190:D195"/>
    <mergeCell ref="E190:E195"/>
    <mergeCell ref="B78:B83"/>
    <mergeCell ref="D78:D83"/>
    <mergeCell ref="E78:E83"/>
    <mergeCell ref="B570:E570"/>
    <mergeCell ref="B602:E602"/>
    <mergeCell ref="B640:E640"/>
    <mergeCell ref="B678:E678"/>
    <mergeCell ref="B451:B456"/>
    <mergeCell ref="D451:D456"/>
    <mergeCell ref="E451:E456"/>
    <mergeCell ref="B488:B493"/>
    <mergeCell ref="D488:D493"/>
    <mergeCell ref="E627:E632"/>
    <mergeCell ref="B522:B527"/>
    <mergeCell ref="D522:D527"/>
    <mergeCell ref="E522:E527"/>
    <mergeCell ref="B557:B562"/>
    <mergeCell ref="D557:D562"/>
    <mergeCell ref="E557:E562"/>
    <mergeCell ref="I3:J3"/>
    <mergeCell ref="I7:J7"/>
    <mergeCell ref="I8:J8"/>
    <mergeCell ref="A8:H8"/>
    <mergeCell ref="B385:E385"/>
    <mergeCell ref="B427:E427"/>
    <mergeCell ref="B464:E464"/>
    <mergeCell ref="B501:E501"/>
    <mergeCell ref="B535:E535"/>
    <mergeCell ref="B53:E53"/>
    <mergeCell ref="B91:E91"/>
    <mergeCell ref="B127:E127"/>
    <mergeCell ref="B165:E165"/>
    <mergeCell ref="B203:E203"/>
    <mergeCell ref="B236:E236"/>
    <mergeCell ref="B276:E276"/>
    <mergeCell ref="B313:E313"/>
    <mergeCell ref="B348:E348"/>
    <mergeCell ref="B223:B228"/>
    <mergeCell ref="D223:D228"/>
    <mergeCell ref="E223:E228"/>
    <mergeCell ref="B263:B268"/>
    <mergeCell ref="D263:D268"/>
    <mergeCell ref="E263:E268"/>
  </mergeCells>
  <conditionalFormatting sqref="H21 H25 H29 H39 K246 H246">
    <cfRule type="containsText" dxfId="230" priority="266" stopIfTrue="1" operator="containsText" text="x,xx">
      <formula>NOT(ISERROR(SEARCH("x,xx",H21)))</formula>
    </cfRule>
  </conditionalFormatting>
  <conditionalFormatting sqref="K18:K29 K39">
    <cfRule type="containsText" dxfId="229" priority="265" stopIfTrue="1" operator="containsText" text="x,xx">
      <formula>NOT(ISERROR(SEARCH("x,xx",K18)))</formula>
    </cfRule>
  </conditionalFormatting>
  <conditionalFormatting sqref="H60 H63 H67 H77">
    <cfRule type="containsText" dxfId="228" priority="264" stopIfTrue="1" operator="containsText" text="x,xx">
      <formula>NOT(ISERROR(SEARCH("x,xx",H60)))</formula>
    </cfRule>
  </conditionalFormatting>
  <conditionalFormatting sqref="K57:K60 K63 K67 K77">
    <cfRule type="containsText" dxfId="227" priority="263" stopIfTrue="1" operator="containsText" text="x,xx">
      <formula>NOT(ISERROR(SEARCH("x,xx",K57)))</formula>
    </cfRule>
  </conditionalFormatting>
  <conditionalFormatting sqref="H97 H103 H113 H100">
    <cfRule type="containsText" dxfId="226" priority="262" stopIfTrue="1" operator="containsText" text="x,xx">
      <formula>NOT(ISERROR(SEARCH("x,xx",H97)))</formula>
    </cfRule>
  </conditionalFormatting>
  <conditionalFormatting sqref="K95:K100 K103 K113">
    <cfRule type="containsText" dxfId="225" priority="261" stopIfTrue="1" operator="containsText" text="x,xx">
      <formula>NOT(ISERROR(SEARCH("x,xx",K95)))</formula>
    </cfRule>
  </conditionalFormatting>
  <conditionalFormatting sqref="H134 H138 H141 H151">
    <cfRule type="containsText" dxfId="224" priority="260" stopIfTrue="1" operator="containsText" text="x,xx">
      <formula>NOT(ISERROR(SEARCH("x,xx",H134)))</formula>
    </cfRule>
  </conditionalFormatting>
  <conditionalFormatting sqref="K131:K134 K138 K141 K151">
    <cfRule type="containsText" dxfId="223" priority="259" stopIfTrue="1" operator="containsText" text="x,xx">
      <formula>NOT(ISERROR(SEARCH("x,xx",K131)))</formula>
    </cfRule>
  </conditionalFormatting>
  <conditionalFormatting sqref="H172 H176 H179 H189">
    <cfRule type="containsText" dxfId="222" priority="258" stopIfTrue="1" operator="containsText" text="x,xx">
      <formula>NOT(ISERROR(SEARCH("x,xx",H172)))</formula>
    </cfRule>
  </conditionalFormatting>
  <conditionalFormatting sqref="K169:K172 K176 K179 K189">
    <cfRule type="containsText" dxfId="221" priority="257" stopIfTrue="1" operator="containsText" text="x,xx">
      <formula>NOT(ISERROR(SEARCH("x,xx",K169)))</formula>
    </cfRule>
  </conditionalFormatting>
  <conditionalFormatting sqref="H209 H212 H222">
    <cfRule type="containsText" dxfId="220" priority="256" stopIfTrue="1" operator="containsText" text="x,xx">
      <formula>NOT(ISERROR(SEARCH("x,xx",H209)))</formula>
    </cfRule>
  </conditionalFormatting>
  <conditionalFormatting sqref="K207:K209 K212 K222">
    <cfRule type="containsText" dxfId="219" priority="255" stopIfTrue="1" operator="containsText" text="x,xx">
      <formula>NOT(ISERROR(SEARCH("x,xx",K207)))</formula>
    </cfRule>
  </conditionalFormatting>
  <conditionalFormatting sqref="H244 H247 H252 H262">
    <cfRule type="containsText" dxfId="218" priority="254" stopIfTrue="1" operator="containsText" text="x,xx">
      <formula>NOT(ISERROR(SEARCH("x,xx",H244)))</formula>
    </cfRule>
  </conditionalFormatting>
  <conditionalFormatting sqref="K240:K244 K247 K252 K262">
    <cfRule type="containsText" dxfId="217" priority="253" stopIfTrue="1" operator="containsText" text="x,xx">
      <formula>NOT(ISERROR(SEARCH("x,xx",K240)))</formula>
    </cfRule>
  </conditionalFormatting>
  <conditionalFormatting sqref="H283 H285 H289 H299">
    <cfRule type="containsText" dxfId="216" priority="252" stopIfTrue="1" operator="containsText" text="x,xx">
      <formula>NOT(ISERROR(SEARCH("x,xx",H283)))</formula>
    </cfRule>
  </conditionalFormatting>
  <conditionalFormatting sqref="K280:K283 K285 K289 K299">
    <cfRule type="containsText" dxfId="215" priority="251" stopIfTrue="1" operator="containsText" text="x,xx">
      <formula>NOT(ISERROR(SEARCH("x,xx",K280)))</formula>
    </cfRule>
  </conditionalFormatting>
  <conditionalFormatting sqref="H319 H321 H324 H334">
    <cfRule type="containsText" dxfId="214" priority="250" stopIfTrue="1" operator="containsText" text="x,xx">
      <formula>NOT(ISERROR(SEARCH("x,xx",H319)))</formula>
    </cfRule>
  </conditionalFormatting>
  <conditionalFormatting sqref="K317:K319 K321 K324 K334">
    <cfRule type="containsText" dxfId="213" priority="249" stopIfTrue="1" operator="containsText" text="x,xx">
      <formula>NOT(ISERROR(SEARCH("x,xx",K317)))</formula>
    </cfRule>
  </conditionalFormatting>
  <conditionalFormatting sqref="H355 H357 H361 H371">
    <cfRule type="containsText" dxfId="212" priority="248" stopIfTrue="1" operator="containsText" text="x,xx">
      <formula>NOT(ISERROR(SEARCH("x,xx",H355)))</formula>
    </cfRule>
  </conditionalFormatting>
  <conditionalFormatting sqref="K352:K355 K357 K361 K371">
    <cfRule type="containsText" dxfId="211" priority="247" stopIfTrue="1" operator="containsText" text="x,xx">
      <formula>NOT(ISERROR(SEARCH("x,xx",K352)))</formula>
    </cfRule>
  </conditionalFormatting>
  <conditionalFormatting sqref="H396 H399 H403 H413">
    <cfRule type="containsText" dxfId="210" priority="246" stopIfTrue="1" operator="containsText" text="x,xx">
      <formula>NOT(ISERROR(SEARCH("x,xx",H396)))</formula>
    </cfRule>
  </conditionalFormatting>
  <conditionalFormatting sqref="K389:K396 K399 K403 K413">
    <cfRule type="containsText" dxfId="209" priority="245" stopIfTrue="1" operator="containsText" text="x,xx">
      <formula>NOT(ISERROR(SEARCH("x,xx",K389)))</formula>
    </cfRule>
  </conditionalFormatting>
  <conditionalFormatting sqref="H434 H436 H440 H450">
    <cfRule type="containsText" dxfId="208" priority="244" stopIfTrue="1" operator="containsText" text="x,xx">
      <formula>NOT(ISERROR(SEARCH("x,xx",H434)))</formula>
    </cfRule>
  </conditionalFormatting>
  <conditionalFormatting sqref="K431:K434 K436 K440 K450">
    <cfRule type="containsText" dxfId="207" priority="243" stopIfTrue="1" operator="containsText" text="x,xx">
      <formula>NOT(ISERROR(SEARCH("x,xx",K431)))</formula>
    </cfRule>
  </conditionalFormatting>
  <conditionalFormatting sqref="H471 H474 H477 H487">
    <cfRule type="containsText" dxfId="206" priority="242" stopIfTrue="1" operator="containsText" text="x,xx">
      <formula>NOT(ISERROR(SEARCH("x,xx",H471)))</formula>
    </cfRule>
  </conditionalFormatting>
  <conditionalFormatting sqref="K468:K471 K474 K477 K487">
    <cfRule type="containsText" dxfId="205" priority="241" stopIfTrue="1" operator="containsText" text="x,xx">
      <formula>NOT(ISERROR(SEARCH("x,xx",K468)))</formula>
    </cfRule>
  </conditionalFormatting>
  <conditionalFormatting sqref="H507 H511 H521">
    <cfRule type="containsText" dxfId="204" priority="240" stopIfTrue="1" operator="containsText" text="x,xx">
      <formula>NOT(ISERROR(SEARCH("x,xx",H507)))</formula>
    </cfRule>
  </conditionalFormatting>
  <conditionalFormatting sqref="K505:K507 K511 K521">
    <cfRule type="containsText" dxfId="203" priority="239" stopIfTrue="1" operator="containsText" text="x,xx">
      <formula>NOT(ISERROR(SEARCH("x,xx",K505)))</formula>
    </cfRule>
  </conditionalFormatting>
  <conditionalFormatting sqref="H541 H543 H546 H556">
    <cfRule type="containsText" dxfId="202" priority="238" stopIfTrue="1" operator="containsText" text="x,xx">
      <formula>NOT(ISERROR(SEARCH("x,xx",H541)))</formula>
    </cfRule>
  </conditionalFormatting>
  <conditionalFormatting sqref="K539:K541 K543 K546 K556">
    <cfRule type="containsText" dxfId="201" priority="237" stopIfTrue="1" operator="containsText" text="x,xx">
      <formula>NOT(ISERROR(SEARCH("x,xx",K539)))</formula>
    </cfRule>
  </conditionalFormatting>
  <conditionalFormatting sqref="H575 H578 H588">
    <cfRule type="containsText" dxfId="200" priority="236" stopIfTrue="1" operator="containsText" text="x,xx">
      <formula>NOT(ISERROR(SEARCH("x,xx",H575)))</formula>
    </cfRule>
  </conditionalFormatting>
  <conditionalFormatting sqref="K574:K575 K578 K588">
    <cfRule type="containsText" dxfId="199" priority="235" stopIfTrue="1" operator="containsText" text="x,xx">
      <formula>NOT(ISERROR(SEARCH("x,xx",K574)))</formula>
    </cfRule>
  </conditionalFormatting>
  <conditionalFormatting sqref="H609 H613 H616 H626">
    <cfRule type="containsText" dxfId="198" priority="234" stopIfTrue="1" operator="containsText" text="x,xx">
      <formula>NOT(ISERROR(SEARCH("x,xx",H609)))</formula>
    </cfRule>
  </conditionalFormatting>
  <conditionalFormatting sqref="K606:K609 K613 K616 K626">
    <cfRule type="containsText" dxfId="197" priority="233" stopIfTrue="1" operator="containsText" text="x,xx">
      <formula>NOT(ISERROR(SEARCH("x,xx",K606)))</formula>
    </cfRule>
  </conditionalFormatting>
  <conditionalFormatting sqref="H647 H650 H654 H664">
    <cfRule type="containsText" dxfId="196" priority="232" stopIfTrue="1" operator="containsText" text="x,xx">
      <formula>NOT(ISERROR(SEARCH("x,xx",H647)))</formula>
    </cfRule>
  </conditionalFormatting>
  <conditionalFormatting sqref="K644:K647 K650 K654 K664">
    <cfRule type="containsText" dxfId="195" priority="231" stopIfTrue="1" operator="containsText" text="x,xx">
      <formula>NOT(ISERROR(SEARCH("x,xx",K644)))</formula>
    </cfRule>
  </conditionalFormatting>
  <conditionalFormatting sqref="C32">
    <cfRule type="containsText" dxfId="194" priority="230" stopIfTrue="1" operator="containsText" text="x,xx">
      <formula>NOT(ISERROR(SEARCH("x,xx",C32)))</formula>
    </cfRule>
  </conditionalFormatting>
  <conditionalFormatting sqref="H665">
    <cfRule type="containsText" dxfId="193" priority="199" stopIfTrue="1" operator="containsText" text="x,xx">
      <formula>NOT(ISERROR(SEARCH("x,xx",H665)))</formula>
    </cfRule>
  </conditionalFormatting>
  <conditionalFormatting sqref="H22:H24">
    <cfRule type="containsText" dxfId="192" priority="195" stopIfTrue="1" operator="containsText" text="x,xx">
      <formula>NOT(ISERROR(SEARCH("x,xx",H22)))</formula>
    </cfRule>
  </conditionalFormatting>
  <conditionalFormatting sqref="H30:H38">
    <cfRule type="containsText" dxfId="191" priority="192" stopIfTrue="1" operator="containsText" text="x,xx">
      <formula>NOT(ISERROR(SEARCH("x,xx",H30)))</formula>
    </cfRule>
  </conditionalFormatting>
  <conditionalFormatting sqref="K46:K52">
    <cfRule type="containsText" dxfId="190" priority="191" stopIfTrue="1" operator="containsText" text="x,xx">
      <formula>NOT(ISERROR(SEARCH("x,xx",K46)))</formula>
    </cfRule>
  </conditionalFormatting>
  <conditionalFormatting sqref="K64:K66">
    <cfRule type="containsText" dxfId="189" priority="187" stopIfTrue="1" operator="containsText" text="x,xx">
      <formula>NOT(ISERROR(SEARCH("x,xx",K64)))</formula>
    </cfRule>
  </conditionalFormatting>
  <conditionalFormatting sqref="H68:H76">
    <cfRule type="containsText" dxfId="188" priority="184" stopIfTrue="1" operator="containsText" text="x,xx">
      <formula>NOT(ISERROR(SEARCH("x,xx",H68)))</formula>
    </cfRule>
  </conditionalFormatting>
  <conditionalFormatting sqref="K84:K90">
    <cfRule type="containsText" dxfId="187" priority="183" stopIfTrue="1" operator="containsText" text="x,xx">
      <formula>NOT(ISERROR(SEARCH("x,xx",K84)))</formula>
    </cfRule>
  </conditionalFormatting>
  <conditionalFormatting sqref="H101">
    <cfRule type="containsText" dxfId="186" priority="180" stopIfTrue="1" operator="containsText" text="x,xx">
      <formula>NOT(ISERROR(SEARCH("x,xx",H101)))</formula>
    </cfRule>
  </conditionalFormatting>
  <conditionalFormatting sqref="K102">
    <cfRule type="containsText" dxfId="185" priority="179" stopIfTrue="1" operator="containsText" text="x,xx">
      <formula>NOT(ISERROR(SEARCH("x,xx",K102)))</formula>
    </cfRule>
  </conditionalFormatting>
  <conditionalFormatting sqref="H104:H112">
    <cfRule type="containsText" dxfId="184" priority="176" stopIfTrue="1" operator="containsText" text="x,xx">
      <formula>NOT(ISERROR(SEARCH("x,xx",H104)))</formula>
    </cfRule>
  </conditionalFormatting>
  <conditionalFormatting sqref="K120:K126">
    <cfRule type="containsText" dxfId="183" priority="175" stopIfTrue="1" operator="containsText" text="x,xx">
      <formula>NOT(ISERROR(SEARCH("x,xx",K120)))</formula>
    </cfRule>
  </conditionalFormatting>
  <conditionalFormatting sqref="H135:H137">
    <cfRule type="containsText" dxfId="182" priority="172" stopIfTrue="1" operator="containsText" text="x,xx">
      <formula>NOT(ISERROR(SEARCH("x,xx",H135)))</formula>
    </cfRule>
  </conditionalFormatting>
  <conditionalFormatting sqref="K139:K140">
    <cfRule type="containsText" dxfId="181" priority="171" stopIfTrue="1" operator="containsText" text="x,xx">
      <formula>NOT(ISERROR(SEARCH("x,xx",K139)))</formula>
    </cfRule>
  </conditionalFormatting>
  <conditionalFormatting sqref="H142:H150">
    <cfRule type="containsText" dxfId="180" priority="168" stopIfTrue="1" operator="containsText" text="x,xx">
      <formula>NOT(ISERROR(SEARCH("x,xx",H142)))</formula>
    </cfRule>
  </conditionalFormatting>
  <conditionalFormatting sqref="K158:K164">
    <cfRule type="containsText" dxfId="179" priority="167" stopIfTrue="1" operator="containsText" text="x,xx">
      <formula>NOT(ISERROR(SEARCH("x,xx",K158)))</formula>
    </cfRule>
  </conditionalFormatting>
  <conditionalFormatting sqref="H173:H175">
    <cfRule type="containsText" dxfId="178" priority="164" stopIfTrue="1" operator="containsText" text="x,xx">
      <formula>NOT(ISERROR(SEARCH("x,xx",H173)))</formula>
    </cfRule>
  </conditionalFormatting>
  <conditionalFormatting sqref="K177:K178">
    <cfRule type="containsText" dxfId="177" priority="163" stopIfTrue="1" operator="containsText" text="x,xx">
      <formula>NOT(ISERROR(SEARCH("x,xx",K177)))</formula>
    </cfRule>
  </conditionalFormatting>
  <conditionalFormatting sqref="H180:H188">
    <cfRule type="containsText" dxfId="176" priority="160" stopIfTrue="1" operator="containsText" text="x,xx">
      <formula>NOT(ISERROR(SEARCH("x,xx",H180)))</formula>
    </cfRule>
  </conditionalFormatting>
  <conditionalFormatting sqref="K196:K202">
    <cfRule type="containsText" dxfId="175" priority="159" stopIfTrue="1" operator="containsText" text="x,xx">
      <formula>NOT(ISERROR(SEARCH("x,xx",K196)))</formula>
    </cfRule>
  </conditionalFormatting>
  <conditionalFormatting sqref="H210:H211">
    <cfRule type="containsText" dxfId="174" priority="156" stopIfTrue="1" operator="containsText" text="x,xx">
      <formula>NOT(ISERROR(SEARCH("x,xx",H210)))</formula>
    </cfRule>
  </conditionalFormatting>
  <conditionalFormatting sqref="K213:K221">
    <cfRule type="containsText" dxfId="173" priority="155" stopIfTrue="1" operator="containsText" text="x,xx">
      <formula>NOT(ISERROR(SEARCH("x,xx",K213)))</formula>
    </cfRule>
  </conditionalFormatting>
  <conditionalFormatting sqref="H229:H235">
    <cfRule type="containsText" dxfId="172" priority="152" stopIfTrue="1" operator="containsText" text="x,xx">
      <formula>NOT(ISERROR(SEARCH("x,xx",H229)))</formula>
    </cfRule>
  </conditionalFormatting>
  <conditionalFormatting sqref="H248:H251">
    <cfRule type="containsText" dxfId="171" priority="148" stopIfTrue="1" operator="containsText" text="x,xx">
      <formula>NOT(ISERROR(SEARCH("x,xx",H248)))</formula>
    </cfRule>
  </conditionalFormatting>
  <conditionalFormatting sqref="K253:K261">
    <cfRule type="containsText" dxfId="170" priority="147" stopIfTrue="1" operator="containsText" text="x,xx">
      <formula>NOT(ISERROR(SEARCH("x,xx",K253)))</formula>
    </cfRule>
  </conditionalFormatting>
  <conditionalFormatting sqref="K665">
    <cfRule type="containsText" dxfId="169" priority="198" stopIfTrue="1" operator="containsText" text="x,xx">
      <formula>NOT(ISERROR(SEARCH("x,xx",K665)))</formula>
    </cfRule>
  </conditionalFormatting>
  <conditionalFormatting sqref="H18">
    <cfRule type="containsText" dxfId="168" priority="197" stopIfTrue="1" operator="containsText" text="x,xx">
      <formula>NOT(ISERROR(SEARCH("x,xx",H18)))</formula>
    </cfRule>
  </conditionalFormatting>
  <conditionalFormatting sqref="K104:K112">
    <cfRule type="containsText" dxfId="167" priority="177" stopIfTrue="1" operator="containsText" text="x,xx">
      <formula>NOT(ISERROR(SEARCH("x,xx",K104)))</formula>
    </cfRule>
  </conditionalFormatting>
  <conditionalFormatting sqref="H26:H28">
    <cfRule type="containsText" dxfId="166" priority="194" stopIfTrue="1" operator="containsText" text="x,xx">
      <formula>NOT(ISERROR(SEARCH("x,xx",H26)))</formula>
    </cfRule>
  </conditionalFormatting>
  <conditionalFormatting sqref="K30:K38">
    <cfRule type="containsText" dxfId="165" priority="193" stopIfTrue="1" operator="containsText" text="x,xx">
      <formula>NOT(ISERROR(SEARCH("x,xx",K30)))</formula>
    </cfRule>
  </conditionalFormatting>
  <conditionalFormatting sqref="H46:H52">
    <cfRule type="containsText" dxfId="164" priority="190" stopIfTrue="1" operator="containsText" text="x,xx">
      <formula>NOT(ISERROR(SEARCH("x,xx",H46)))</formula>
    </cfRule>
  </conditionalFormatting>
  <conditionalFormatting sqref="H64:H66">
    <cfRule type="containsText" dxfId="163" priority="186" stopIfTrue="1" operator="containsText" text="x,xx">
      <formula>NOT(ISERROR(SEARCH("x,xx",H64)))</formula>
    </cfRule>
  </conditionalFormatting>
  <conditionalFormatting sqref="K68:K76">
    <cfRule type="containsText" dxfId="162" priority="185" stopIfTrue="1" operator="containsText" text="x,xx">
      <formula>NOT(ISERROR(SEARCH("x,xx",K68)))</formula>
    </cfRule>
  </conditionalFormatting>
  <conditionalFormatting sqref="H84:H90">
    <cfRule type="containsText" dxfId="161" priority="182" stopIfTrue="1" operator="containsText" text="x,xx">
      <formula>NOT(ISERROR(SEARCH("x,xx",H84)))</formula>
    </cfRule>
  </conditionalFormatting>
  <conditionalFormatting sqref="K101">
    <cfRule type="containsText" dxfId="160" priority="181" stopIfTrue="1" operator="containsText" text="x,xx">
      <formula>NOT(ISERROR(SEARCH("x,xx",K101)))</formula>
    </cfRule>
  </conditionalFormatting>
  <conditionalFormatting sqref="H102">
    <cfRule type="containsText" dxfId="159" priority="178" stopIfTrue="1" operator="containsText" text="x,xx">
      <formula>NOT(ISERROR(SEARCH("x,xx",H102)))</formula>
    </cfRule>
  </conditionalFormatting>
  <conditionalFormatting sqref="H120:H126">
    <cfRule type="containsText" dxfId="158" priority="174" stopIfTrue="1" operator="containsText" text="x,xx">
      <formula>NOT(ISERROR(SEARCH("x,xx",H120)))</formula>
    </cfRule>
  </conditionalFormatting>
  <conditionalFormatting sqref="K135:K137">
    <cfRule type="containsText" dxfId="157" priority="173" stopIfTrue="1" operator="containsText" text="x,xx">
      <formula>NOT(ISERROR(SEARCH("x,xx",K135)))</formula>
    </cfRule>
  </conditionalFormatting>
  <conditionalFormatting sqref="H139:H140">
    <cfRule type="containsText" dxfId="156" priority="170" stopIfTrue="1" operator="containsText" text="x,xx">
      <formula>NOT(ISERROR(SEARCH("x,xx",H139)))</formula>
    </cfRule>
  </conditionalFormatting>
  <conditionalFormatting sqref="K142:K150">
    <cfRule type="containsText" dxfId="155" priority="169" stopIfTrue="1" operator="containsText" text="x,xx">
      <formula>NOT(ISERROR(SEARCH("x,xx",K142)))</formula>
    </cfRule>
  </conditionalFormatting>
  <conditionalFormatting sqref="H158:H164">
    <cfRule type="containsText" dxfId="154" priority="166" stopIfTrue="1" operator="containsText" text="x,xx">
      <formula>NOT(ISERROR(SEARCH("x,xx",H158)))</formula>
    </cfRule>
  </conditionalFormatting>
  <conditionalFormatting sqref="K173:K175">
    <cfRule type="containsText" dxfId="153" priority="165" stopIfTrue="1" operator="containsText" text="x,xx">
      <formula>NOT(ISERROR(SEARCH("x,xx",K173)))</formula>
    </cfRule>
  </conditionalFormatting>
  <conditionalFormatting sqref="H177:H178">
    <cfRule type="containsText" dxfId="152" priority="162" stopIfTrue="1" operator="containsText" text="x,xx">
      <formula>NOT(ISERROR(SEARCH("x,xx",H177)))</formula>
    </cfRule>
  </conditionalFormatting>
  <conditionalFormatting sqref="K180:K188">
    <cfRule type="containsText" dxfId="151" priority="161" stopIfTrue="1" operator="containsText" text="x,xx">
      <formula>NOT(ISERROR(SEARCH("x,xx",K180)))</formula>
    </cfRule>
  </conditionalFormatting>
  <conditionalFormatting sqref="H196:H202">
    <cfRule type="containsText" dxfId="150" priority="158" stopIfTrue="1" operator="containsText" text="x,xx">
      <formula>NOT(ISERROR(SEARCH("x,xx",H196)))</formula>
    </cfRule>
  </conditionalFormatting>
  <conditionalFormatting sqref="K210:K211">
    <cfRule type="containsText" dxfId="149" priority="157" stopIfTrue="1" operator="containsText" text="x,xx">
      <formula>NOT(ISERROR(SEARCH("x,xx",K210)))</formula>
    </cfRule>
  </conditionalFormatting>
  <conditionalFormatting sqref="H213:H221">
    <cfRule type="containsText" dxfId="148" priority="154" stopIfTrue="1" operator="containsText" text="x,xx">
      <formula>NOT(ISERROR(SEARCH("x,xx",H213)))</formula>
    </cfRule>
  </conditionalFormatting>
  <conditionalFormatting sqref="K229:K235">
    <cfRule type="containsText" dxfId="147" priority="153" stopIfTrue="1" operator="containsText" text="x,xx">
      <formula>NOT(ISERROR(SEARCH("x,xx",K229)))</formula>
    </cfRule>
  </conditionalFormatting>
  <conditionalFormatting sqref="K248:K251">
    <cfRule type="containsText" dxfId="146" priority="149" stopIfTrue="1" operator="containsText" text="x,xx">
      <formula>NOT(ISERROR(SEARCH("x,xx",K248)))</formula>
    </cfRule>
  </conditionalFormatting>
  <conditionalFormatting sqref="H253:H261">
    <cfRule type="containsText" dxfId="145" priority="146" stopIfTrue="1" operator="containsText" text="x,xx">
      <formula>NOT(ISERROR(SEARCH("x,xx",H253)))</formula>
    </cfRule>
  </conditionalFormatting>
  <conditionalFormatting sqref="K269:K275">
    <cfRule type="containsText" dxfId="144" priority="145" stopIfTrue="1" operator="containsText" text="x,xx">
      <formula>NOT(ISERROR(SEARCH("x,xx",K269)))</formula>
    </cfRule>
  </conditionalFormatting>
  <conditionalFormatting sqref="H269:H275">
    <cfRule type="containsText" dxfId="143" priority="144" stopIfTrue="1" operator="containsText" text="x,xx">
      <formula>NOT(ISERROR(SEARCH("x,xx",H269)))</formula>
    </cfRule>
  </conditionalFormatting>
  <conditionalFormatting sqref="K284">
    <cfRule type="containsText" dxfId="142" priority="143" stopIfTrue="1" operator="containsText" text="x,xx">
      <formula>NOT(ISERROR(SEARCH("x,xx",K284)))</formula>
    </cfRule>
  </conditionalFormatting>
  <conditionalFormatting sqref="H284">
    <cfRule type="containsText" dxfId="141" priority="142" stopIfTrue="1" operator="containsText" text="x,xx">
      <formula>NOT(ISERROR(SEARCH("x,xx",H284)))</formula>
    </cfRule>
  </conditionalFormatting>
  <conditionalFormatting sqref="K286:K288">
    <cfRule type="containsText" dxfId="140" priority="141" stopIfTrue="1" operator="containsText" text="x,xx">
      <formula>NOT(ISERROR(SEARCH("x,xx",K286)))</formula>
    </cfRule>
  </conditionalFormatting>
  <conditionalFormatting sqref="H286:H288">
    <cfRule type="containsText" dxfId="139" priority="140" stopIfTrue="1" operator="containsText" text="x,xx">
      <formula>NOT(ISERROR(SEARCH("x,xx",H286)))</formula>
    </cfRule>
  </conditionalFormatting>
  <conditionalFormatting sqref="K290:K298">
    <cfRule type="containsText" dxfId="138" priority="139" stopIfTrue="1" operator="containsText" text="x,xx">
      <formula>NOT(ISERROR(SEARCH("x,xx",K290)))</formula>
    </cfRule>
  </conditionalFormatting>
  <conditionalFormatting sqref="H290:H298">
    <cfRule type="containsText" dxfId="137" priority="138" stopIfTrue="1" operator="containsText" text="x,xx">
      <formula>NOT(ISERROR(SEARCH("x,xx",H290)))</formula>
    </cfRule>
  </conditionalFormatting>
  <conditionalFormatting sqref="K306:K312">
    <cfRule type="containsText" dxfId="136" priority="137" stopIfTrue="1" operator="containsText" text="x,xx">
      <formula>NOT(ISERROR(SEARCH("x,xx",K306)))</formula>
    </cfRule>
  </conditionalFormatting>
  <conditionalFormatting sqref="H306:H312">
    <cfRule type="containsText" dxfId="135" priority="136" stopIfTrue="1" operator="containsText" text="x,xx">
      <formula>NOT(ISERROR(SEARCH("x,xx",H306)))</formula>
    </cfRule>
  </conditionalFormatting>
  <conditionalFormatting sqref="K320">
    <cfRule type="containsText" dxfId="134" priority="135" stopIfTrue="1" operator="containsText" text="x,xx">
      <formula>NOT(ISERROR(SEARCH("x,xx",K320)))</formula>
    </cfRule>
  </conditionalFormatting>
  <conditionalFormatting sqref="H320">
    <cfRule type="containsText" dxfId="133" priority="134" stopIfTrue="1" operator="containsText" text="x,xx">
      <formula>NOT(ISERROR(SEARCH("x,xx",H320)))</formula>
    </cfRule>
  </conditionalFormatting>
  <conditionalFormatting sqref="K322:K323">
    <cfRule type="containsText" dxfId="132" priority="133" stopIfTrue="1" operator="containsText" text="x,xx">
      <formula>NOT(ISERROR(SEARCH("x,xx",K322)))</formula>
    </cfRule>
  </conditionalFormatting>
  <conditionalFormatting sqref="H322:H323">
    <cfRule type="containsText" dxfId="131" priority="132" stopIfTrue="1" operator="containsText" text="x,xx">
      <formula>NOT(ISERROR(SEARCH("x,xx",H322)))</formula>
    </cfRule>
  </conditionalFormatting>
  <conditionalFormatting sqref="K325:K333">
    <cfRule type="containsText" dxfId="130" priority="131" stopIfTrue="1" operator="containsText" text="x,xx">
      <formula>NOT(ISERROR(SEARCH("x,xx",K325)))</formula>
    </cfRule>
  </conditionalFormatting>
  <conditionalFormatting sqref="H325:H333">
    <cfRule type="containsText" dxfId="129" priority="130" stopIfTrue="1" operator="containsText" text="x,xx">
      <formula>NOT(ISERROR(SEARCH("x,xx",H325)))</formula>
    </cfRule>
  </conditionalFormatting>
  <conditionalFormatting sqref="K341:K347">
    <cfRule type="containsText" dxfId="128" priority="129" stopIfTrue="1" operator="containsText" text="x,xx">
      <formula>NOT(ISERROR(SEARCH("x,xx",K341)))</formula>
    </cfRule>
  </conditionalFormatting>
  <conditionalFormatting sqref="H341:H347">
    <cfRule type="containsText" dxfId="127" priority="128" stopIfTrue="1" operator="containsText" text="x,xx">
      <formula>NOT(ISERROR(SEARCH("x,xx",H341)))</formula>
    </cfRule>
  </conditionalFormatting>
  <conditionalFormatting sqref="K356">
    <cfRule type="containsText" dxfId="126" priority="127" stopIfTrue="1" operator="containsText" text="x,xx">
      <formula>NOT(ISERROR(SEARCH("x,xx",K356)))</formula>
    </cfRule>
  </conditionalFormatting>
  <conditionalFormatting sqref="H356">
    <cfRule type="containsText" dxfId="125" priority="126" stopIfTrue="1" operator="containsText" text="x,xx">
      <formula>NOT(ISERROR(SEARCH("x,xx",H356)))</formula>
    </cfRule>
  </conditionalFormatting>
  <conditionalFormatting sqref="K358:K360">
    <cfRule type="containsText" dxfId="124" priority="125" stopIfTrue="1" operator="containsText" text="x,xx">
      <formula>NOT(ISERROR(SEARCH("x,xx",K358)))</formula>
    </cfRule>
  </conditionalFormatting>
  <conditionalFormatting sqref="H358:H360">
    <cfRule type="containsText" dxfId="123" priority="124" stopIfTrue="1" operator="containsText" text="x,xx">
      <formula>NOT(ISERROR(SEARCH("x,xx",H358)))</formula>
    </cfRule>
  </conditionalFormatting>
  <conditionalFormatting sqref="K362:K370">
    <cfRule type="containsText" dxfId="122" priority="123" stopIfTrue="1" operator="containsText" text="x,xx">
      <formula>NOT(ISERROR(SEARCH("x,xx",K362)))</formula>
    </cfRule>
  </conditionalFormatting>
  <conditionalFormatting sqref="H362:H370">
    <cfRule type="containsText" dxfId="121" priority="122" stopIfTrue="1" operator="containsText" text="x,xx">
      <formula>NOT(ISERROR(SEARCH("x,xx",H362)))</formula>
    </cfRule>
  </conditionalFormatting>
  <conditionalFormatting sqref="K378:K384">
    <cfRule type="containsText" dxfId="120" priority="121" stopIfTrue="1" operator="containsText" text="x,xx">
      <formula>NOT(ISERROR(SEARCH("x,xx",K378)))</formula>
    </cfRule>
  </conditionalFormatting>
  <conditionalFormatting sqref="H378:H384">
    <cfRule type="containsText" dxfId="119" priority="120" stopIfTrue="1" operator="containsText" text="x,xx">
      <formula>NOT(ISERROR(SEARCH("x,xx",H378)))</formula>
    </cfRule>
  </conditionalFormatting>
  <conditionalFormatting sqref="K397:K398">
    <cfRule type="containsText" dxfId="118" priority="119" stopIfTrue="1" operator="containsText" text="x,xx">
      <formula>NOT(ISERROR(SEARCH("x,xx",K397)))</formula>
    </cfRule>
  </conditionalFormatting>
  <conditionalFormatting sqref="H397:H398">
    <cfRule type="containsText" dxfId="117" priority="118" stopIfTrue="1" operator="containsText" text="x,xx">
      <formula>NOT(ISERROR(SEARCH("x,xx",H397)))</formula>
    </cfRule>
  </conditionalFormatting>
  <conditionalFormatting sqref="K400:K402">
    <cfRule type="containsText" dxfId="116" priority="117" stopIfTrue="1" operator="containsText" text="x,xx">
      <formula>NOT(ISERROR(SEARCH("x,xx",K400)))</formula>
    </cfRule>
  </conditionalFormatting>
  <conditionalFormatting sqref="H400:H402">
    <cfRule type="containsText" dxfId="115" priority="116" stopIfTrue="1" operator="containsText" text="x,xx">
      <formula>NOT(ISERROR(SEARCH("x,xx",H400)))</formula>
    </cfRule>
  </conditionalFormatting>
  <conditionalFormatting sqref="K404:K412">
    <cfRule type="containsText" dxfId="114" priority="115" stopIfTrue="1" operator="containsText" text="x,xx">
      <formula>NOT(ISERROR(SEARCH("x,xx",K404)))</formula>
    </cfRule>
  </conditionalFormatting>
  <conditionalFormatting sqref="H404:H412">
    <cfRule type="containsText" dxfId="113" priority="114" stopIfTrue="1" operator="containsText" text="x,xx">
      <formula>NOT(ISERROR(SEARCH("x,xx",H404)))</formula>
    </cfRule>
  </conditionalFormatting>
  <conditionalFormatting sqref="K420:K426">
    <cfRule type="containsText" dxfId="112" priority="113" stopIfTrue="1" operator="containsText" text="x,xx">
      <formula>NOT(ISERROR(SEARCH("x,xx",K420)))</formula>
    </cfRule>
  </conditionalFormatting>
  <conditionalFormatting sqref="H420:H426">
    <cfRule type="containsText" dxfId="111" priority="112" stopIfTrue="1" operator="containsText" text="x,xx">
      <formula>NOT(ISERROR(SEARCH("x,xx",H420)))</formula>
    </cfRule>
  </conditionalFormatting>
  <conditionalFormatting sqref="K435">
    <cfRule type="containsText" dxfId="110" priority="111" stopIfTrue="1" operator="containsText" text="x,xx">
      <formula>NOT(ISERROR(SEARCH("x,xx",K435)))</formula>
    </cfRule>
  </conditionalFormatting>
  <conditionalFormatting sqref="H435">
    <cfRule type="containsText" dxfId="109" priority="110" stopIfTrue="1" operator="containsText" text="x,xx">
      <formula>NOT(ISERROR(SEARCH("x,xx",H435)))</formula>
    </cfRule>
  </conditionalFormatting>
  <conditionalFormatting sqref="K437:K439">
    <cfRule type="containsText" dxfId="108" priority="109" stopIfTrue="1" operator="containsText" text="x,xx">
      <formula>NOT(ISERROR(SEARCH("x,xx",K437)))</formula>
    </cfRule>
  </conditionalFormatting>
  <conditionalFormatting sqref="H437:H439">
    <cfRule type="containsText" dxfId="107" priority="108" stopIfTrue="1" operator="containsText" text="x,xx">
      <formula>NOT(ISERROR(SEARCH("x,xx",H437)))</formula>
    </cfRule>
  </conditionalFormatting>
  <conditionalFormatting sqref="K441:K447">
    <cfRule type="containsText" dxfId="106" priority="107" stopIfTrue="1" operator="containsText" text="x,xx">
      <formula>NOT(ISERROR(SEARCH("x,xx",K441)))</formula>
    </cfRule>
  </conditionalFormatting>
  <conditionalFormatting sqref="H441:H447">
    <cfRule type="containsText" dxfId="105" priority="106" stopIfTrue="1" operator="containsText" text="x,xx">
      <formula>NOT(ISERROR(SEARCH("x,xx",H441)))</formula>
    </cfRule>
  </conditionalFormatting>
  <conditionalFormatting sqref="K448:K449">
    <cfRule type="containsText" dxfId="104" priority="105" stopIfTrue="1" operator="containsText" text="x,xx">
      <formula>NOT(ISERROR(SEARCH("x,xx",K448)))</formula>
    </cfRule>
  </conditionalFormatting>
  <conditionalFormatting sqref="H448:H449">
    <cfRule type="containsText" dxfId="103" priority="104" stopIfTrue="1" operator="containsText" text="x,xx">
      <formula>NOT(ISERROR(SEARCH("x,xx",H448)))</formula>
    </cfRule>
  </conditionalFormatting>
  <conditionalFormatting sqref="K457:K463">
    <cfRule type="containsText" dxfId="102" priority="103" stopIfTrue="1" operator="containsText" text="x,xx">
      <formula>NOT(ISERROR(SEARCH("x,xx",K457)))</formula>
    </cfRule>
  </conditionalFormatting>
  <conditionalFormatting sqref="H457:H463">
    <cfRule type="containsText" dxfId="101" priority="102" stopIfTrue="1" operator="containsText" text="x,xx">
      <formula>NOT(ISERROR(SEARCH("x,xx",H457)))</formula>
    </cfRule>
  </conditionalFormatting>
  <conditionalFormatting sqref="K472:K473">
    <cfRule type="containsText" dxfId="100" priority="101" stopIfTrue="1" operator="containsText" text="x,xx">
      <formula>NOT(ISERROR(SEARCH("x,xx",K472)))</formula>
    </cfRule>
  </conditionalFormatting>
  <conditionalFormatting sqref="H472:H473">
    <cfRule type="containsText" dxfId="99" priority="100" stopIfTrue="1" operator="containsText" text="x,xx">
      <formula>NOT(ISERROR(SEARCH("x,xx",H472)))</formula>
    </cfRule>
  </conditionalFormatting>
  <conditionalFormatting sqref="K475:K476">
    <cfRule type="containsText" dxfId="98" priority="99" stopIfTrue="1" operator="containsText" text="x,xx">
      <formula>NOT(ISERROR(SEARCH("x,xx",K475)))</formula>
    </cfRule>
  </conditionalFormatting>
  <conditionalFormatting sqref="H475:H476">
    <cfRule type="containsText" dxfId="97" priority="98" stopIfTrue="1" operator="containsText" text="x,xx">
      <formula>NOT(ISERROR(SEARCH("x,xx",H475)))</formula>
    </cfRule>
  </conditionalFormatting>
  <conditionalFormatting sqref="K478:K486">
    <cfRule type="containsText" dxfId="96" priority="97" stopIfTrue="1" operator="containsText" text="x,xx">
      <formula>NOT(ISERROR(SEARCH("x,xx",K478)))</formula>
    </cfRule>
  </conditionalFormatting>
  <conditionalFormatting sqref="H478:H486">
    <cfRule type="containsText" dxfId="95" priority="96" stopIfTrue="1" operator="containsText" text="x,xx">
      <formula>NOT(ISERROR(SEARCH("x,xx",H478)))</formula>
    </cfRule>
  </conditionalFormatting>
  <conditionalFormatting sqref="K494:K500">
    <cfRule type="containsText" dxfId="94" priority="95" stopIfTrue="1" operator="containsText" text="x,xx">
      <formula>NOT(ISERROR(SEARCH("x,xx",K494)))</formula>
    </cfRule>
  </conditionalFormatting>
  <conditionalFormatting sqref="H494:H500">
    <cfRule type="containsText" dxfId="93" priority="94" stopIfTrue="1" operator="containsText" text="x,xx">
      <formula>NOT(ISERROR(SEARCH("x,xx",H494)))</formula>
    </cfRule>
  </conditionalFormatting>
  <conditionalFormatting sqref="K508:K510">
    <cfRule type="containsText" dxfId="92" priority="93" stopIfTrue="1" operator="containsText" text="x,xx">
      <formula>NOT(ISERROR(SEARCH("x,xx",K508)))</formula>
    </cfRule>
  </conditionalFormatting>
  <conditionalFormatting sqref="H508:H510">
    <cfRule type="containsText" dxfId="91" priority="92" stopIfTrue="1" operator="containsText" text="x,xx">
      <formula>NOT(ISERROR(SEARCH("x,xx",H508)))</formula>
    </cfRule>
  </conditionalFormatting>
  <conditionalFormatting sqref="K512:K520">
    <cfRule type="containsText" dxfId="90" priority="91" stopIfTrue="1" operator="containsText" text="x,xx">
      <formula>NOT(ISERROR(SEARCH("x,xx",K512)))</formula>
    </cfRule>
  </conditionalFormatting>
  <conditionalFormatting sqref="H512:H520">
    <cfRule type="containsText" dxfId="89" priority="90" stopIfTrue="1" operator="containsText" text="x,xx">
      <formula>NOT(ISERROR(SEARCH("x,xx",H512)))</formula>
    </cfRule>
  </conditionalFormatting>
  <conditionalFormatting sqref="K528:K534">
    <cfRule type="containsText" dxfId="88" priority="89" stopIfTrue="1" operator="containsText" text="x,xx">
      <formula>NOT(ISERROR(SEARCH("x,xx",K528)))</formula>
    </cfRule>
  </conditionalFormatting>
  <conditionalFormatting sqref="H528:H534">
    <cfRule type="containsText" dxfId="87" priority="88" stopIfTrue="1" operator="containsText" text="x,xx">
      <formula>NOT(ISERROR(SEARCH("x,xx",H528)))</formula>
    </cfRule>
  </conditionalFormatting>
  <conditionalFormatting sqref="K542">
    <cfRule type="containsText" dxfId="86" priority="87" stopIfTrue="1" operator="containsText" text="x,xx">
      <formula>NOT(ISERROR(SEARCH("x,xx",K542)))</formula>
    </cfRule>
  </conditionalFormatting>
  <conditionalFormatting sqref="H542">
    <cfRule type="containsText" dxfId="85" priority="86" stopIfTrue="1" operator="containsText" text="x,xx">
      <formula>NOT(ISERROR(SEARCH("x,xx",H542)))</formula>
    </cfRule>
  </conditionalFormatting>
  <conditionalFormatting sqref="K544:K545">
    <cfRule type="containsText" dxfId="84" priority="85" stopIfTrue="1" operator="containsText" text="x,xx">
      <formula>NOT(ISERROR(SEARCH("x,xx",K544)))</formula>
    </cfRule>
  </conditionalFormatting>
  <conditionalFormatting sqref="H544:H545">
    <cfRule type="containsText" dxfId="83" priority="84" stopIfTrue="1" operator="containsText" text="x,xx">
      <formula>NOT(ISERROR(SEARCH("x,xx",H544)))</formula>
    </cfRule>
  </conditionalFormatting>
  <conditionalFormatting sqref="K547:K555">
    <cfRule type="containsText" dxfId="82" priority="83" stopIfTrue="1" operator="containsText" text="x,xx">
      <formula>NOT(ISERROR(SEARCH("x,xx",K547)))</formula>
    </cfRule>
  </conditionalFormatting>
  <conditionalFormatting sqref="H547:H555">
    <cfRule type="containsText" dxfId="81" priority="82" stopIfTrue="1" operator="containsText" text="x,xx">
      <formula>NOT(ISERROR(SEARCH("x,xx",H547)))</formula>
    </cfRule>
  </conditionalFormatting>
  <conditionalFormatting sqref="K563:K569">
    <cfRule type="containsText" dxfId="80" priority="81" stopIfTrue="1" operator="containsText" text="x,xx">
      <formula>NOT(ISERROR(SEARCH("x,xx",K563)))</formula>
    </cfRule>
  </conditionalFormatting>
  <conditionalFormatting sqref="H563:H569">
    <cfRule type="containsText" dxfId="79" priority="80" stopIfTrue="1" operator="containsText" text="x,xx">
      <formula>NOT(ISERROR(SEARCH("x,xx",H563)))</formula>
    </cfRule>
  </conditionalFormatting>
  <conditionalFormatting sqref="K576:K577">
    <cfRule type="containsText" dxfId="78" priority="79" stopIfTrue="1" operator="containsText" text="x,xx">
      <formula>NOT(ISERROR(SEARCH("x,xx",K576)))</formula>
    </cfRule>
  </conditionalFormatting>
  <conditionalFormatting sqref="H576:H577">
    <cfRule type="containsText" dxfId="77" priority="78" stopIfTrue="1" operator="containsText" text="x,xx">
      <formula>NOT(ISERROR(SEARCH("x,xx",H576)))</formula>
    </cfRule>
  </conditionalFormatting>
  <conditionalFormatting sqref="K579:K587">
    <cfRule type="containsText" dxfId="76" priority="77" stopIfTrue="1" operator="containsText" text="x,xx">
      <formula>NOT(ISERROR(SEARCH("x,xx",K579)))</formula>
    </cfRule>
  </conditionalFormatting>
  <conditionalFormatting sqref="H579:H587">
    <cfRule type="containsText" dxfId="75" priority="76" stopIfTrue="1" operator="containsText" text="x,xx">
      <formula>NOT(ISERROR(SEARCH("x,xx",H579)))</formula>
    </cfRule>
  </conditionalFormatting>
  <conditionalFormatting sqref="K595:K601">
    <cfRule type="containsText" dxfId="74" priority="75" stopIfTrue="1" operator="containsText" text="x,xx">
      <formula>NOT(ISERROR(SEARCH("x,xx",K595)))</formula>
    </cfRule>
  </conditionalFormatting>
  <conditionalFormatting sqref="H595:H601">
    <cfRule type="containsText" dxfId="73" priority="74" stopIfTrue="1" operator="containsText" text="x,xx">
      <formula>NOT(ISERROR(SEARCH("x,xx",H595)))</formula>
    </cfRule>
  </conditionalFormatting>
  <conditionalFormatting sqref="K610:K612">
    <cfRule type="containsText" dxfId="72" priority="73" stopIfTrue="1" operator="containsText" text="x,xx">
      <formula>NOT(ISERROR(SEARCH("x,xx",K610)))</formula>
    </cfRule>
  </conditionalFormatting>
  <conditionalFormatting sqref="H610:H612">
    <cfRule type="containsText" dxfId="71" priority="72" stopIfTrue="1" operator="containsText" text="x,xx">
      <formula>NOT(ISERROR(SEARCH("x,xx",H610)))</formula>
    </cfRule>
  </conditionalFormatting>
  <conditionalFormatting sqref="K614:K615">
    <cfRule type="containsText" dxfId="70" priority="71" stopIfTrue="1" operator="containsText" text="x,xx">
      <formula>NOT(ISERROR(SEARCH("x,xx",K614)))</formula>
    </cfRule>
  </conditionalFormatting>
  <conditionalFormatting sqref="H614:H615">
    <cfRule type="containsText" dxfId="69" priority="70" stopIfTrue="1" operator="containsText" text="x,xx">
      <formula>NOT(ISERROR(SEARCH("x,xx",H614)))</formula>
    </cfRule>
  </conditionalFormatting>
  <conditionalFormatting sqref="K617:K625">
    <cfRule type="containsText" dxfId="68" priority="69" stopIfTrue="1" operator="containsText" text="x,xx">
      <formula>NOT(ISERROR(SEARCH("x,xx",K617)))</formula>
    </cfRule>
  </conditionalFormatting>
  <conditionalFormatting sqref="H617:H625">
    <cfRule type="containsText" dxfId="67" priority="68" stopIfTrue="1" operator="containsText" text="x,xx">
      <formula>NOT(ISERROR(SEARCH("x,xx",H617)))</formula>
    </cfRule>
  </conditionalFormatting>
  <conditionalFormatting sqref="K633:K639">
    <cfRule type="containsText" dxfId="66" priority="67" stopIfTrue="1" operator="containsText" text="x,xx">
      <formula>NOT(ISERROR(SEARCH("x,xx",K633)))</formula>
    </cfRule>
  </conditionalFormatting>
  <conditionalFormatting sqref="H633:H639">
    <cfRule type="containsText" dxfId="65" priority="66" stopIfTrue="1" operator="containsText" text="x,xx">
      <formula>NOT(ISERROR(SEARCH("x,xx",H633)))</formula>
    </cfRule>
  </conditionalFormatting>
  <conditionalFormatting sqref="K648:K649">
    <cfRule type="containsText" dxfId="64" priority="65" stopIfTrue="1" operator="containsText" text="x,xx">
      <formula>NOT(ISERROR(SEARCH("x,xx",K648)))</formula>
    </cfRule>
  </conditionalFormatting>
  <conditionalFormatting sqref="H648:H649">
    <cfRule type="containsText" dxfId="63" priority="64" stopIfTrue="1" operator="containsText" text="x,xx">
      <formula>NOT(ISERROR(SEARCH("x,xx",H648)))</formula>
    </cfRule>
  </conditionalFormatting>
  <conditionalFormatting sqref="K651:K653">
    <cfRule type="containsText" dxfId="62" priority="63" stopIfTrue="1" operator="containsText" text="x,xx">
      <formula>NOT(ISERROR(SEARCH("x,xx",K651)))</formula>
    </cfRule>
  </conditionalFormatting>
  <conditionalFormatting sqref="H651:H653">
    <cfRule type="containsText" dxfId="61" priority="62" stopIfTrue="1" operator="containsText" text="x,xx">
      <formula>NOT(ISERROR(SEARCH("x,xx",H651)))</formula>
    </cfRule>
  </conditionalFormatting>
  <conditionalFormatting sqref="K655:K663">
    <cfRule type="containsText" dxfId="60" priority="61" stopIfTrue="1" operator="containsText" text="x,xx">
      <formula>NOT(ISERROR(SEARCH("x,xx",K655)))</formula>
    </cfRule>
  </conditionalFormatting>
  <conditionalFormatting sqref="H655:H663">
    <cfRule type="containsText" dxfId="59" priority="60" stopIfTrue="1" operator="containsText" text="x,xx">
      <formula>NOT(ISERROR(SEARCH("x,xx",H655)))</formula>
    </cfRule>
  </conditionalFormatting>
  <conditionalFormatting sqref="K671:K677">
    <cfRule type="containsText" dxfId="58" priority="59" stopIfTrue="1" operator="containsText" text="x,xx">
      <formula>NOT(ISERROR(SEARCH("x,xx",K671)))</formula>
    </cfRule>
  </conditionalFormatting>
  <conditionalFormatting sqref="H671:H677">
    <cfRule type="containsText" dxfId="57" priority="58" stopIfTrue="1" operator="containsText" text="x,xx">
      <formula>NOT(ISERROR(SEARCH("x,xx",H671)))</formula>
    </cfRule>
  </conditionalFormatting>
  <conditionalFormatting sqref="H627">
    <cfRule type="containsText" dxfId="56" priority="57" stopIfTrue="1" operator="containsText" text="x,xx">
      <formula>NOT(ISERROR(SEARCH("x,xx",H627)))</formula>
    </cfRule>
  </conditionalFormatting>
  <conditionalFormatting sqref="K627">
    <cfRule type="containsText" dxfId="55" priority="56" stopIfTrue="1" operator="containsText" text="x,xx">
      <formula>NOT(ISERROR(SEARCH("x,xx",K627)))</formula>
    </cfRule>
  </conditionalFormatting>
  <conditionalFormatting sqref="H589">
    <cfRule type="containsText" dxfId="54" priority="55" stopIfTrue="1" operator="containsText" text="x,xx">
      <formula>NOT(ISERROR(SEARCH("x,xx",H589)))</formula>
    </cfRule>
  </conditionalFormatting>
  <conditionalFormatting sqref="K589">
    <cfRule type="containsText" dxfId="53" priority="54" stopIfTrue="1" operator="containsText" text="x,xx">
      <formula>NOT(ISERROR(SEARCH("x,xx",K589)))</formula>
    </cfRule>
  </conditionalFormatting>
  <conditionalFormatting sqref="H557">
    <cfRule type="containsText" dxfId="52" priority="53" stopIfTrue="1" operator="containsText" text="x,xx">
      <formula>NOT(ISERROR(SEARCH("x,xx",H557)))</formula>
    </cfRule>
  </conditionalFormatting>
  <conditionalFormatting sqref="K557">
    <cfRule type="containsText" dxfId="51" priority="52" stopIfTrue="1" operator="containsText" text="x,xx">
      <formula>NOT(ISERROR(SEARCH("x,xx",K557)))</formula>
    </cfRule>
  </conditionalFormatting>
  <conditionalFormatting sqref="H522">
    <cfRule type="containsText" dxfId="50" priority="51" stopIfTrue="1" operator="containsText" text="x,xx">
      <formula>NOT(ISERROR(SEARCH("x,xx",H522)))</formula>
    </cfRule>
  </conditionalFormatting>
  <conditionalFormatting sqref="K522">
    <cfRule type="containsText" dxfId="49" priority="50" stopIfTrue="1" operator="containsText" text="x,xx">
      <formula>NOT(ISERROR(SEARCH("x,xx",K522)))</formula>
    </cfRule>
  </conditionalFormatting>
  <conditionalFormatting sqref="H488">
    <cfRule type="containsText" dxfId="48" priority="49" stopIfTrue="1" operator="containsText" text="x,xx">
      <formula>NOT(ISERROR(SEARCH("x,xx",H488)))</formula>
    </cfRule>
  </conditionalFormatting>
  <conditionalFormatting sqref="K488">
    <cfRule type="containsText" dxfId="47" priority="48" stopIfTrue="1" operator="containsText" text="x,xx">
      <formula>NOT(ISERROR(SEARCH("x,xx",K488)))</formula>
    </cfRule>
  </conditionalFormatting>
  <conditionalFormatting sqref="H451">
    <cfRule type="containsText" dxfId="46" priority="47" stopIfTrue="1" operator="containsText" text="x,xx">
      <formula>NOT(ISERROR(SEARCH("x,xx",H451)))</formula>
    </cfRule>
  </conditionalFormatting>
  <conditionalFormatting sqref="K451">
    <cfRule type="containsText" dxfId="45" priority="46" stopIfTrue="1" operator="containsText" text="x,xx">
      <formula>NOT(ISERROR(SEARCH("x,xx",K451)))</formula>
    </cfRule>
  </conditionalFormatting>
  <conditionalFormatting sqref="H414">
    <cfRule type="containsText" dxfId="44" priority="45" stopIfTrue="1" operator="containsText" text="x,xx">
      <formula>NOT(ISERROR(SEARCH("x,xx",H414)))</formula>
    </cfRule>
  </conditionalFormatting>
  <conditionalFormatting sqref="K414">
    <cfRule type="containsText" dxfId="43" priority="44" stopIfTrue="1" operator="containsText" text="x,xx">
      <formula>NOT(ISERROR(SEARCH("x,xx",K414)))</formula>
    </cfRule>
  </conditionalFormatting>
  <conditionalFormatting sqref="H372">
    <cfRule type="containsText" dxfId="42" priority="43" stopIfTrue="1" operator="containsText" text="x,xx">
      <formula>NOT(ISERROR(SEARCH("x,xx",H372)))</formula>
    </cfRule>
  </conditionalFormatting>
  <conditionalFormatting sqref="K372">
    <cfRule type="containsText" dxfId="41" priority="42" stopIfTrue="1" operator="containsText" text="x,xx">
      <formula>NOT(ISERROR(SEARCH("x,xx",K372)))</formula>
    </cfRule>
  </conditionalFormatting>
  <conditionalFormatting sqref="H335">
    <cfRule type="containsText" dxfId="40" priority="41" stopIfTrue="1" operator="containsText" text="x,xx">
      <formula>NOT(ISERROR(SEARCH("x,xx",H335)))</formula>
    </cfRule>
  </conditionalFormatting>
  <conditionalFormatting sqref="K335">
    <cfRule type="containsText" dxfId="39" priority="40" stopIfTrue="1" operator="containsText" text="x,xx">
      <formula>NOT(ISERROR(SEARCH("x,xx",K335)))</formula>
    </cfRule>
  </conditionalFormatting>
  <conditionalFormatting sqref="H300">
    <cfRule type="containsText" dxfId="38" priority="39" stopIfTrue="1" operator="containsText" text="x,xx">
      <formula>NOT(ISERROR(SEARCH("x,xx",H300)))</formula>
    </cfRule>
  </conditionalFormatting>
  <conditionalFormatting sqref="K300">
    <cfRule type="containsText" dxfId="37" priority="38" stopIfTrue="1" operator="containsText" text="x,xx">
      <formula>NOT(ISERROR(SEARCH("x,xx",K300)))</formula>
    </cfRule>
  </conditionalFormatting>
  <conditionalFormatting sqref="H263">
    <cfRule type="containsText" dxfId="36" priority="37" stopIfTrue="1" operator="containsText" text="x,xx">
      <formula>NOT(ISERROR(SEARCH("x,xx",H263)))</formula>
    </cfRule>
  </conditionalFormatting>
  <conditionalFormatting sqref="K263">
    <cfRule type="containsText" dxfId="35" priority="36" stopIfTrue="1" operator="containsText" text="x,xx">
      <formula>NOT(ISERROR(SEARCH("x,xx",K263)))</formula>
    </cfRule>
  </conditionalFormatting>
  <conditionalFormatting sqref="H223">
    <cfRule type="containsText" dxfId="34" priority="35" stopIfTrue="1" operator="containsText" text="x,xx">
      <formula>NOT(ISERROR(SEARCH("x,xx",H223)))</formula>
    </cfRule>
  </conditionalFormatting>
  <conditionalFormatting sqref="K223">
    <cfRule type="containsText" dxfId="33" priority="34" stopIfTrue="1" operator="containsText" text="x,xx">
      <formula>NOT(ISERROR(SEARCH("x,xx",K223)))</formula>
    </cfRule>
  </conditionalFormatting>
  <conditionalFormatting sqref="H190">
    <cfRule type="containsText" dxfId="32" priority="33" stopIfTrue="1" operator="containsText" text="x,xx">
      <formula>NOT(ISERROR(SEARCH("x,xx",H190)))</formula>
    </cfRule>
  </conditionalFormatting>
  <conditionalFormatting sqref="K190">
    <cfRule type="containsText" dxfId="31" priority="32" stopIfTrue="1" operator="containsText" text="x,xx">
      <formula>NOT(ISERROR(SEARCH("x,xx",K190)))</formula>
    </cfRule>
  </conditionalFormatting>
  <conditionalFormatting sqref="H152">
    <cfRule type="containsText" dxfId="30" priority="31" stopIfTrue="1" operator="containsText" text="x,xx">
      <formula>NOT(ISERROR(SEARCH("x,xx",H152)))</formula>
    </cfRule>
  </conditionalFormatting>
  <conditionalFormatting sqref="K152">
    <cfRule type="containsText" dxfId="29" priority="30" stopIfTrue="1" operator="containsText" text="x,xx">
      <formula>NOT(ISERROR(SEARCH("x,xx",K152)))</formula>
    </cfRule>
  </conditionalFormatting>
  <conditionalFormatting sqref="H114">
    <cfRule type="containsText" dxfId="28" priority="29" stopIfTrue="1" operator="containsText" text="x,xx">
      <formula>NOT(ISERROR(SEARCH("x,xx",H114)))</formula>
    </cfRule>
  </conditionalFormatting>
  <conditionalFormatting sqref="K114">
    <cfRule type="containsText" dxfId="27" priority="28" stopIfTrue="1" operator="containsText" text="x,xx">
      <formula>NOT(ISERROR(SEARCH("x,xx",K114)))</formula>
    </cfRule>
  </conditionalFormatting>
  <conditionalFormatting sqref="H78">
    <cfRule type="containsText" dxfId="26" priority="27" stopIfTrue="1" operator="containsText" text="x,xx">
      <formula>NOT(ISERROR(SEARCH("x,xx",H78)))</formula>
    </cfRule>
  </conditionalFormatting>
  <conditionalFormatting sqref="K78">
    <cfRule type="containsText" dxfId="25" priority="26" stopIfTrue="1" operator="containsText" text="x,xx">
      <formula>NOT(ISERROR(SEARCH("x,xx",K78)))</formula>
    </cfRule>
  </conditionalFormatting>
  <conditionalFormatting sqref="H40">
    <cfRule type="containsText" dxfId="24" priority="25" stopIfTrue="1" operator="containsText" text="x,xx">
      <formula>NOT(ISERROR(SEARCH("x,xx",H40)))</formula>
    </cfRule>
  </conditionalFormatting>
  <conditionalFormatting sqref="K40">
    <cfRule type="containsText" dxfId="23" priority="24" stopIfTrue="1" operator="containsText" text="x,xx">
      <formula>NOT(ISERROR(SEARCH("x,xx",K40)))</formula>
    </cfRule>
  </conditionalFormatting>
  <conditionalFormatting sqref="H19:H20">
    <cfRule type="containsText" dxfId="22" priority="23" stopIfTrue="1" operator="containsText" text="x,xx">
      <formula>NOT(ISERROR(SEARCH("x,xx",H19)))</formula>
    </cfRule>
  </conditionalFormatting>
  <conditionalFormatting sqref="H57:H59">
    <cfRule type="containsText" dxfId="21" priority="22" stopIfTrue="1" operator="containsText" text="x,xx">
      <formula>NOT(ISERROR(SEARCH("x,xx",H57)))</formula>
    </cfRule>
  </conditionalFormatting>
  <conditionalFormatting sqref="H95:H96">
    <cfRule type="containsText" dxfId="20" priority="21" stopIfTrue="1" operator="containsText" text="x,xx">
      <formula>NOT(ISERROR(SEARCH("x,xx",H95)))</formula>
    </cfRule>
  </conditionalFormatting>
  <conditionalFormatting sqref="H98:H99">
    <cfRule type="containsText" dxfId="19" priority="20" stopIfTrue="1" operator="containsText" text="x,xx">
      <formula>NOT(ISERROR(SEARCH("x,xx",H98)))</formula>
    </cfRule>
  </conditionalFormatting>
  <conditionalFormatting sqref="H131:H133">
    <cfRule type="containsText" dxfId="18" priority="19" stopIfTrue="1" operator="containsText" text="x,xx">
      <formula>NOT(ISERROR(SEARCH("x,xx",H131)))</formula>
    </cfRule>
  </conditionalFormatting>
  <conditionalFormatting sqref="H169:H171">
    <cfRule type="containsText" dxfId="17" priority="18" stopIfTrue="1" operator="containsText" text="x,xx">
      <formula>NOT(ISERROR(SEARCH("x,xx",H169)))</formula>
    </cfRule>
  </conditionalFormatting>
  <conditionalFormatting sqref="H207:H208">
    <cfRule type="containsText" dxfId="16" priority="17" stopIfTrue="1" operator="containsText" text="x,xx">
      <formula>NOT(ISERROR(SEARCH("x,xx",H207)))</formula>
    </cfRule>
  </conditionalFormatting>
  <conditionalFormatting sqref="H240:H243">
    <cfRule type="containsText" dxfId="15" priority="16" stopIfTrue="1" operator="containsText" text="x,xx">
      <formula>NOT(ISERROR(SEARCH("x,xx",H240)))</formula>
    </cfRule>
  </conditionalFormatting>
  <conditionalFormatting sqref="H280:H282">
    <cfRule type="containsText" dxfId="14" priority="15" stopIfTrue="1" operator="containsText" text="x,xx">
      <formula>NOT(ISERROR(SEARCH("x,xx",H280)))</formula>
    </cfRule>
  </conditionalFormatting>
  <conditionalFormatting sqref="H317:H318">
    <cfRule type="containsText" dxfId="13" priority="14" stopIfTrue="1" operator="containsText" text="x,xx">
      <formula>NOT(ISERROR(SEARCH("x,xx",H317)))</formula>
    </cfRule>
  </conditionalFormatting>
  <conditionalFormatting sqref="H352:H354">
    <cfRule type="containsText" dxfId="12" priority="13" stopIfTrue="1" operator="containsText" text="x,xx">
      <formula>NOT(ISERROR(SEARCH("x,xx",H352)))</formula>
    </cfRule>
  </conditionalFormatting>
  <conditionalFormatting sqref="H389:H395">
    <cfRule type="containsText" dxfId="11" priority="12" stopIfTrue="1" operator="containsText" text="x,xx">
      <formula>NOT(ISERROR(SEARCH("x,xx",H389)))</formula>
    </cfRule>
  </conditionalFormatting>
  <conditionalFormatting sqref="H431:H433">
    <cfRule type="containsText" dxfId="10" priority="11" stopIfTrue="1" operator="containsText" text="x,xx">
      <formula>NOT(ISERROR(SEARCH("x,xx",H431)))</formula>
    </cfRule>
  </conditionalFormatting>
  <conditionalFormatting sqref="H468:H470">
    <cfRule type="containsText" dxfId="9" priority="10" stopIfTrue="1" operator="containsText" text="x,xx">
      <formula>NOT(ISERROR(SEARCH("x,xx",H468)))</formula>
    </cfRule>
  </conditionalFormatting>
  <conditionalFormatting sqref="H505:H506">
    <cfRule type="containsText" dxfId="8" priority="9" stopIfTrue="1" operator="containsText" text="x,xx">
      <formula>NOT(ISERROR(SEARCH("x,xx",H505)))</formula>
    </cfRule>
  </conditionalFormatting>
  <conditionalFormatting sqref="H539:H540">
    <cfRule type="containsText" dxfId="7" priority="8" stopIfTrue="1" operator="containsText" text="x,xx">
      <formula>NOT(ISERROR(SEARCH("x,xx",H539)))</formula>
    </cfRule>
  </conditionalFormatting>
  <conditionalFormatting sqref="H574">
    <cfRule type="containsText" dxfId="6" priority="7" stopIfTrue="1" operator="containsText" text="x,xx">
      <formula>NOT(ISERROR(SEARCH("x,xx",H574)))</formula>
    </cfRule>
  </conditionalFormatting>
  <conditionalFormatting sqref="H606:H608">
    <cfRule type="containsText" dxfId="5" priority="6" stopIfTrue="1" operator="containsText" text="x,xx">
      <formula>NOT(ISERROR(SEARCH("x,xx",H606)))</formula>
    </cfRule>
  </conditionalFormatting>
  <conditionalFormatting sqref="H644:H646">
    <cfRule type="containsText" dxfId="4" priority="5" stopIfTrue="1" operator="containsText" text="x,xx">
      <formula>NOT(ISERROR(SEARCH("x,xx",H644)))</formula>
    </cfRule>
  </conditionalFormatting>
  <conditionalFormatting sqref="K61:K62">
    <cfRule type="containsText" dxfId="3" priority="4" stopIfTrue="1" operator="containsText" text="x,xx">
      <formula>NOT(ISERROR(SEARCH("x,xx",K61)))</formula>
    </cfRule>
  </conditionalFormatting>
  <conditionalFormatting sqref="H61:H62">
    <cfRule type="containsText" dxfId="2" priority="3" stopIfTrue="1" operator="containsText" text="x,xx">
      <formula>NOT(ISERROR(SEARCH("x,xx",H61)))</formula>
    </cfRule>
  </conditionalFormatting>
  <conditionalFormatting sqref="H245">
    <cfRule type="containsText" dxfId="1" priority="1" stopIfTrue="1" operator="containsText" text="x,xx">
      <formula>NOT(ISERROR(SEARCH("x,xx",H245)))</formula>
    </cfRule>
  </conditionalFormatting>
  <conditionalFormatting sqref="K245">
    <cfRule type="containsText" dxfId="0" priority="2" stopIfTrue="1" operator="containsText" text="x,xx">
      <formula>NOT(ISERROR(SEARCH("x,xx",K245)))</formula>
    </cfRule>
  </conditionalFormatting>
  <printOptions horizontalCentered="1"/>
  <pageMargins left="0.23622047244094491" right="0.23622047244094491" top="0.98425196850393704" bottom="0.43307086614173229" header="0.23622047244094491" footer="0.23622047244094491"/>
  <pageSetup paperSize="9" scale="90" fitToHeight="0" orientation="landscape" r:id="rId1"/>
  <headerFooter>
    <oddHeader>&amp;L&amp;G
&amp;"-,Negrito"UNIDADE DE ENGENHARIA&amp;"MS Sans Serif,Regular"
&amp;R&amp;"-,Negrito"&amp;11PROCESSO Nº. 0000012/2019
  &amp;A
&amp;P/&amp;N</oddHeader>
    <oddFooter>&amp;C&amp;"-,Regular"&amp;9&amp;P de &amp;N&amp;R&amp;"-,Regular"&amp;9&amp;D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REFORMA LOGOS</vt:lpstr>
      <vt:lpstr>'REFORMA LOGOS'!Area_de_impressao</vt:lpstr>
      <vt:lpstr>'REFORMA LOGOS'!Titulos_de_impressao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Marcia Corona Da Silva</cp:lastModifiedBy>
  <cp:lastPrinted>2019-09-10T16:53:40Z</cp:lastPrinted>
  <dcterms:created xsi:type="dcterms:W3CDTF">2000-05-25T11:19:14Z</dcterms:created>
  <dcterms:modified xsi:type="dcterms:W3CDTF">2019-10-24T13:14:17Z</dcterms:modified>
</cp:coreProperties>
</file>